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Tabell 9.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Dette regnearket beregner effektiv rente ved bruk av kassekreditt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<sst xmlns="http://schemas.openxmlformats.org/spreadsheetml/2006/main" count="16" uniqueCount="15">
  <si>
    <t>Les dette</t>
  </si>
  <si>
    <t>Limit (kroner)</t>
  </si>
  <si>
    <t>Gjennomsnittlig utnyttelsesgrad</t>
  </si>
  <si>
    <t>Tidspunkt</t>
  </si>
  <si>
    <t>1. jan</t>
  </si>
  <si>
    <t>1.apr</t>
  </si>
  <si>
    <t>1. jul</t>
  </si>
  <si>
    <t>1. okt</t>
  </si>
  <si>
    <t>Trukket beløp (kroner)</t>
  </si>
  <si>
    <t>Etableringsgebyr (kroner)</t>
  </si>
  <si>
    <t>Kvartalsprovisjon</t>
  </si>
  <si>
    <t>Rentesats (pr. år)</t>
  </si>
  <si>
    <t>Kontantstrøm</t>
  </si>
  <si>
    <t>Effektiv rente pr. kvartal</t>
  </si>
  <si>
    <t>Effektiv rente pr. år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</si>
</sst>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\ 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18" fillId="0" borderId="0">
      <alignment/>
      <protection/>
    </xf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9" fillId="0" borderId="0" xfId="41" applyFont="1">
      <alignment/>
      <protection/>
    </xf>
    <xf numFmtId="0" fontId="18" fillId="0" borderId="0" xfId="41">
      <alignment/>
      <protection/>
    </xf>
    <xf numFmtId="0" fontId="19" fillId="0" borderId="0" xfId="41" applyFont="1" applyAlignment="1" quotePrefix="1">
      <alignment horizontal="left"/>
      <protection/>
    </xf>
    <xf numFmtId="3" fontId="20" fillId="0" borderId="0" xfId="41" applyNumberFormat="1" applyFont="1">
      <alignment/>
      <protection/>
    </xf>
    <xf numFmtId="0" fontId="18" fillId="0" borderId="0" xfId="41" applyAlignment="1" quotePrefix="1">
      <alignment horizontal="left"/>
      <protection/>
    </xf>
    <xf numFmtId="9" fontId="18" fillId="0" borderId="0" xfId="41" applyNumberFormat="1">
      <alignment/>
      <protection/>
    </xf>
    <xf numFmtId="9" fontId="20" fillId="0" borderId="0" xfId="47" applyFont="1" applyAlignment="1">
      <alignment/>
    </xf>
    <xf numFmtId="164" fontId="18" fillId="0" borderId="0" xfId="41" applyNumberFormat="1">
      <alignment/>
      <protection/>
    </xf>
    <xf numFmtId="164" fontId="0" fillId="0" borderId="0" xfId="47" applyNumberFormat="1" applyFont="1" applyAlignment="1">
      <alignment/>
    </xf>
    <xf numFmtId="0" fontId="19" fillId="0" borderId="0" xfId="41" applyFont="1" applyAlignment="1">
      <alignment horizontal="center"/>
      <protection/>
    </xf>
    <xf numFmtId="16" fontId="19" fillId="0" borderId="10" xfId="41" applyNumberFormat="1" applyFont="1" applyBorder="1" quotePrefix="1">
      <alignment/>
      <protection/>
    </xf>
    <xf numFmtId="3" fontId="19" fillId="0" borderId="0" xfId="41" applyNumberFormat="1" applyFont="1">
      <alignment/>
      <protection/>
    </xf>
    <xf numFmtId="10" fontId="20" fillId="0" borderId="0" xfId="41" applyNumberFormat="1" applyFont="1">
      <alignment/>
      <protection/>
    </xf>
    <xf numFmtId="1" fontId="19" fillId="0" borderId="0" xfId="41" applyNumberFormat="1" applyFont="1">
      <alignment/>
      <protection/>
    </xf>
    <xf numFmtId="3" fontId="19" fillId="0" borderId="10" xfId="41" applyNumberFormat="1" applyFont="1" applyBorder="1">
      <alignment/>
      <protection/>
    </xf>
    <xf numFmtId="10" fontId="19" fillId="0" borderId="0" xfId="41" applyNumberFormat="1" applyFont="1">
      <alignment/>
      <protection/>
    </xf>
    <xf numFmtId="10" fontId="39" fillId="0" borderId="0" xfId="47" applyNumberFormat="1" applyFon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ormal 2" xfId="41"/>
    <cellStyle name="Nøytral" xfId="42"/>
    <cellStyle name="Overskrift 1" xfId="43"/>
    <cellStyle name="Overskrift 2" xfId="44"/>
    <cellStyle name="Overskrift 3" xfId="45"/>
    <cellStyle name="Overskrift 4" xfId="46"/>
    <cellStyle name="Percent 2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110" zoomScaleNormal="110" zoomScalePageLayoutView="0" workbookViewId="0" topLeftCell="A1">
      <selection activeCell="E16" sqref="E16"/>
    </sheetView>
  </sheetViews>
  <sheetFormatPr defaultColWidth="9.140625" defaultRowHeight="15"/>
  <cols>
    <col min="1" max="1" width="28.00390625" style="2" customWidth="1"/>
    <col min="2" max="2" width="9.00390625" style="2" customWidth="1"/>
    <col min="3" max="7" width="10.28125" style="2" customWidth="1"/>
    <col min="8" max="8" width="14.421875" style="2" customWidth="1"/>
    <col min="9" max="14" width="9.28125" style="2" bestFit="1" customWidth="1"/>
    <col min="15" max="16384" width="9.140625" style="2" customWidth="1"/>
  </cols>
  <sheetData>
    <row r="1" spans="1:7" ht="36.75" customHeight="1">
      <c r="A1" s="1" t="s">
        <v>0</v>
      </c>
      <c r="B1" s="1"/>
      <c r="C1" s="1"/>
      <c r="D1" s="1"/>
      <c r="E1" s="1"/>
      <c r="F1" s="1"/>
      <c r="G1" s="1"/>
    </row>
    <row r="2" spans="1:14" ht="15">
      <c r="A2" s="3" t="s">
        <v>1</v>
      </c>
      <c r="B2" s="4">
        <v>500000</v>
      </c>
      <c r="C2" s="1"/>
      <c r="D2" s="1"/>
      <c r="E2" s="1"/>
      <c r="F2" s="1"/>
      <c r="G2" s="1"/>
      <c r="H2" s="5"/>
      <c r="I2" s="6"/>
      <c r="J2" s="6"/>
      <c r="K2" s="6"/>
      <c r="L2" s="6"/>
      <c r="M2" s="6"/>
      <c r="N2" s="6"/>
    </row>
    <row r="3" spans="1:14" ht="15">
      <c r="A3" s="1" t="s">
        <v>2</v>
      </c>
      <c r="B3" s="7">
        <v>0.5</v>
      </c>
      <c r="C3" s="1"/>
      <c r="D3" s="1"/>
      <c r="E3" s="1"/>
      <c r="F3" s="1"/>
      <c r="G3" s="1"/>
      <c r="I3" s="8"/>
      <c r="J3" s="9"/>
      <c r="K3" s="8"/>
      <c r="L3" s="8"/>
      <c r="M3" s="8"/>
      <c r="N3" s="8"/>
    </row>
    <row r="4" spans="1:14" ht="15">
      <c r="A4" s="1"/>
      <c r="B4" s="7"/>
      <c r="C4" s="10" t="s">
        <v>3</v>
      </c>
      <c r="D4" s="10"/>
      <c r="E4" s="10"/>
      <c r="F4" s="10"/>
      <c r="G4" s="10"/>
      <c r="I4" s="8"/>
      <c r="J4" s="9"/>
      <c r="K4" s="8"/>
      <c r="L4" s="8"/>
      <c r="M4" s="8"/>
      <c r="N4" s="8"/>
    </row>
    <row r="5" spans="1:7" ht="15">
      <c r="A5" s="1"/>
      <c r="B5" s="1"/>
      <c r="C5" s="11" t="s">
        <v>4</v>
      </c>
      <c r="D5" s="11" t="s">
        <v>5</v>
      </c>
      <c r="E5" s="11" t="s">
        <v>6</v>
      </c>
      <c r="F5" s="11" t="s">
        <v>7</v>
      </c>
      <c r="G5" s="11" t="s">
        <v>4</v>
      </c>
    </row>
    <row r="6" spans="1:7" ht="15">
      <c r="A6" s="1" t="s">
        <v>8</v>
      </c>
      <c r="B6" s="1"/>
      <c r="C6" s="12">
        <f>B2*B3</f>
        <v>250000</v>
      </c>
      <c r="D6" s="1"/>
      <c r="E6" s="1"/>
      <c r="F6" s="1"/>
      <c r="G6" s="12">
        <f>-C6</f>
        <v>-250000</v>
      </c>
    </row>
    <row r="7" spans="1:7" ht="15">
      <c r="A7" s="1" t="s">
        <v>9</v>
      </c>
      <c r="B7" s="1"/>
      <c r="C7" s="4">
        <v>-2000</v>
      </c>
      <c r="D7" s="1"/>
      <c r="E7" s="1"/>
      <c r="F7" s="1"/>
      <c r="G7" s="1"/>
    </row>
    <row r="8" spans="1:7" ht="15">
      <c r="A8" s="1" t="s">
        <v>10</v>
      </c>
      <c r="B8" s="13">
        <v>0.0025</v>
      </c>
      <c r="C8" s="1"/>
      <c r="D8" s="1">
        <f>-B2*B8</f>
        <v>-1250</v>
      </c>
      <c r="E8" s="1">
        <f aca="true" t="shared" si="0" ref="E8:G9">D8</f>
        <v>-1250</v>
      </c>
      <c r="F8" s="1">
        <f t="shared" si="0"/>
        <v>-1250</v>
      </c>
      <c r="G8" s="1">
        <f t="shared" si="0"/>
        <v>-1250</v>
      </c>
    </row>
    <row r="9" spans="1:7" ht="15">
      <c r="A9" s="3" t="s">
        <v>11</v>
      </c>
      <c r="B9" s="13">
        <v>0.119</v>
      </c>
      <c r="C9" s="1"/>
      <c r="D9" s="14">
        <f>-C6*B9/4</f>
        <v>-7437.5</v>
      </c>
      <c r="E9" s="14">
        <f t="shared" si="0"/>
        <v>-7437.5</v>
      </c>
      <c r="F9" s="14">
        <f t="shared" si="0"/>
        <v>-7437.5</v>
      </c>
      <c r="G9" s="14">
        <f t="shared" si="0"/>
        <v>-7437.5</v>
      </c>
    </row>
    <row r="10" spans="1:7" ht="15">
      <c r="A10" s="1" t="s">
        <v>12</v>
      </c>
      <c r="B10" s="1"/>
      <c r="C10" s="15">
        <f>SUM(C6:C9)</f>
        <v>248000</v>
      </c>
      <c r="D10" s="15">
        <f>SUM(D6:D9)</f>
        <v>-8687.5</v>
      </c>
      <c r="E10" s="15">
        <f>SUM(E6:E9)</f>
        <v>-8687.5</v>
      </c>
      <c r="F10" s="15">
        <f>SUM(F6:F9)</f>
        <v>-8687.5</v>
      </c>
      <c r="G10" s="15">
        <f>SUM(G6:G9)</f>
        <v>-258687.5</v>
      </c>
    </row>
    <row r="11" spans="1:7" ht="15">
      <c r="A11" s="3" t="s">
        <v>13</v>
      </c>
      <c r="B11" s="1"/>
      <c r="C11" s="16">
        <f>IRR(C10:G10)</f>
        <v>0.036938038502165114</v>
      </c>
      <c r="D11" s="1"/>
      <c r="E11" s="1"/>
      <c r="F11" s="1"/>
      <c r="G11" s="1"/>
    </row>
    <row r="12" spans="1:7" ht="15">
      <c r="A12" s="3" t="s">
        <v>14</v>
      </c>
      <c r="B12" s="1"/>
      <c r="C12" s="17">
        <f>(1+C11)^4-1</f>
        <v>0.15614212357752133</v>
      </c>
      <c r="D12" s="1"/>
      <c r="E12" s="1"/>
      <c r="F12" s="1"/>
      <c r="G12" s="1"/>
    </row>
  </sheetData>
  <sheetProtection/>
  <mergeCells count="1">
    <mergeCell ref="C4:G4"/>
  </mergeCells>
  <printOptions gridLines="1" headings="1"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Fagbokforlaget Vigmostad &amp; Bjørke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2009-07-02T07:39:45Z</dcterms:created>
  <dcterms:modified xsi:type="dcterms:W3CDTF">2009-07-02T07:41:01Z</dcterms:modified>
  <cp:category/>
  <cp:version/>
  <cp:contentType/>
  <cp:contentStatus/>
</cp:coreProperties>
</file>