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6595" windowHeight="11790"/>
  </bookViews>
  <sheets>
    <sheet name="Avskrivninger over tid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30" i="1" l="1"/>
  <c r="D30" i="1"/>
  <c r="C30" i="1"/>
  <c r="B30" i="1"/>
  <c r="D29" i="1"/>
  <c r="C29" i="1"/>
  <c r="B29" i="1"/>
  <c r="A29" i="1"/>
  <c r="D28" i="1"/>
  <c r="C28" i="1"/>
  <c r="B28" i="1"/>
  <c r="A28" i="1"/>
  <c r="E27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E23" i="1"/>
  <c r="D23" i="1"/>
  <c r="C23" i="1"/>
  <c r="B23" i="1"/>
  <c r="A23" i="1"/>
  <c r="D22" i="1"/>
  <c r="C22" i="1"/>
  <c r="B22" i="1"/>
  <c r="A22" i="1"/>
  <c r="E21" i="1"/>
  <c r="D21" i="1"/>
  <c r="C21" i="1"/>
  <c r="B21" i="1"/>
  <c r="A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D15" i="1"/>
  <c r="F14" i="1"/>
  <c r="E14" i="1"/>
  <c r="G30" i="1" s="1"/>
  <c r="F13" i="1"/>
  <c r="G13" i="1" s="1"/>
  <c r="E13" i="1"/>
  <c r="F29" i="1" s="1"/>
  <c r="E12" i="1"/>
  <c r="E28" i="1" s="1"/>
  <c r="E11" i="1"/>
  <c r="F11" i="1" s="1"/>
  <c r="E10" i="1"/>
  <c r="F10" i="1" s="1"/>
  <c r="E9" i="1"/>
  <c r="F9" i="1" s="1"/>
  <c r="E8" i="1"/>
  <c r="E15" i="1" s="1"/>
  <c r="F7" i="1"/>
  <c r="G7" i="1" s="1"/>
  <c r="E7" i="1"/>
  <c r="F23" i="1" s="1"/>
  <c r="F6" i="1"/>
  <c r="E6" i="1"/>
  <c r="E22" i="1" s="1"/>
  <c r="F5" i="1"/>
  <c r="E5" i="1"/>
  <c r="F21" i="1" s="1"/>
  <c r="G3" i="1"/>
  <c r="H3" i="1" s="1"/>
  <c r="I3" i="1" s="1"/>
  <c r="J3" i="1" s="1"/>
  <c r="K3" i="1" s="1"/>
  <c r="L3" i="1" s="1"/>
  <c r="M3" i="1" s="1"/>
  <c r="N3" i="1" s="1"/>
  <c r="O3" i="1" s="1"/>
  <c r="F3" i="1"/>
  <c r="G11" i="1" l="1"/>
  <c r="G10" i="1"/>
  <c r="H13" i="1"/>
  <c r="H29" i="1"/>
  <c r="H7" i="1"/>
  <c r="G9" i="1"/>
  <c r="G25" i="1" s="1"/>
  <c r="G29" i="1"/>
  <c r="G5" i="1"/>
  <c r="F8" i="1"/>
  <c r="E26" i="1"/>
  <c r="F27" i="1"/>
  <c r="E25" i="1"/>
  <c r="E31" i="1" s="1"/>
  <c r="F26" i="1"/>
  <c r="F25" i="1"/>
  <c r="G14" i="1"/>
  <c r="F12" i="1"/>
  <c r="E24" i="1"/>
  <c r="F22" i="1"/>
  <c r="G23" i="1"/>
  <c r="E29" i="1"/>
  <c r="G6" i="1"/>
  <c r="G8" i="1" l="1"/>
  <c r="G15" i="1" s="1"/>
  <c r="H5" i="1"/>
  <c r="H21" i="1"/>
  <c r="I13" i="1"/>
  <c r="I29" i="1" s="1"/>
  <c r="F15" i="1"/>
  <c r="H6" i="1"/>
  <c r="H22" i="1"/>
  <c r="H14" i="1"/>
  <c r="H10" i="1"/>
  <c r="G26" i="1"/>
  <c r="G12" i="1"/>
  <c r="F28" i="1"/>
  <c r="H11" i="1"/>
  <c r="H27" i="1"/>
  <c r="F24" i="1"/>
  <c r="H9" i="1"/>
  <c r="H25" i="1" s="1"/>
  <c r="H30" i="1"/>
  <c r="I7" i="1"/>
  <c r="G22" i="1"/>
  <c r="G21" i="1"/>
  <c r="H23" i="1"/>
  <c r="G27" i="1"/>
  <c r="J7" i="1" l="1"/>
  <c r="J23" i="1"/>
  <c r="H12" i="1"/>
  <c r="H28" i="1"/>
  <c r="I10" i="1"/>
  <c r="J13" i="1"/>
  <c r="J29" i="1"/>
  <c r="F31" i="1"/>
  <c r="H26" i="1"/>
  <c r="I14" i="1"/>
  <c r="J30" i="1"/>
  <c r="I11" i="1"/>
  <c r="I27" i="1"/>
  <c r="I30" i="1"/>
  <c r="I5" i="1"/>
  <c r="I9" i="1"/>
  <c r="I25" i="1"/>
  <c r="H8" i="1"/>
  <c r="I23" i="1"/>
  <c r="G28" i="1"/>
  <c r="I6" i="1"/>
  <c r="I22" i="1"/>
  <c r="G24" i="1"/>
  <c r="G31" i="1" s="1"/>
  <c r="I8" i="1" l="1"/>
  <c r="H24" i="1"/>
  <c r="H31" i="1" s="1"/>
  <c r="J11" i="1"/>
  <c r="J27" i="1"/>
  <c r="K13" i="1"/>
  <c r="K29" i="1"/>
  <c r="J5" i="1"/>
  <c r="J10" i="1"/>
  <c r="J26" i="1" s="1"/>
  <c r="J9" i="1"/>
  <c r="I26" i="1"/>
  <c r="H15" i="1"/>
  <c r="J14" i="1"/>
  <c r="K30" i="1"/>
  <c r="J6" i="1"/>
  <c r="J22" i="1"/>
  <c r="I21" i="1"/>
  <c r="I12" i="1"/>
  <c r="K7" i="1"/>
  <c r="L7" i="1" l="1"/>
  <c r="L23" i="1"/>
  <c r="J12" i="1"/>
  <c r="J28" i="1" s="1"/>
  <c r="K9" i="1"/>
  <c r="K25" i="1"/>
  <c r="J25" i="1"/>
  <c r="K11" i="1"/>
  <c r="I15" i="1"/>
  <c r="J8" i="1"/>
  <c r="J15" i="1"/>
  <c r="K5" i="1"/>
  <c r="K21" i="1"/>
  <c r="I28" i="1"/>
  <c r="L13" i="1"/>
  <c r="L29" i="1"/>
  <c r="K10" i="1"/>
  <c r="K26" i="1" s="1"/>
  <c r="K6" i="1"/>
  <c r="K22" i="1" s="1"/>
  <c r="K23" i="1"/>
  <c r="K14" i="1"/>
  <c r="L30" i="1"/>
  <c r="J21" i="1"/>
  <c r="I24" i="1"/>
  <c r="I31" i="1" s="1"/>
  <c r="L11" i="1" l="1"/>
  <c r="K8" i="1"/>
  <c r="K24" i="1"/>
  <c r="L6" i="1"/>
  <c r="L10" i="1"/>
  <c r="L26" i="1"/>
  <c r="M13" i="1"/>
  <c r="M29" i="1"/>
  <c r="L5" i="1"/>
  <c r="L21" i="1"/>
  <c r="K15" i="1"/>
  <c r="L9" i="1"/>
  <c r="J24" i="1"/>
  <c r="J31" i="1" s="1"/>
  <c r="K12" i="1"/>
  <c r="K28" i="1" s="1"/>
  <c r="L14" i="1"/>
  <c r="K27" i="1"/>
  <c r="M7" i="1"/>
  <c r="K31" i="1" l="1"/>
  <c r="M10" i="1"/>
  <c r="M26" i="1"/>
  <c r="N7" i="1"/>
  <c r="N23" i="1"/>
  <c r="M6" i="1"/>
  <c r="L22" i="1"/>
  <c r="L8" i="1"/>
  <c r="L24" i="1" s="1"/>
  <c r="M9" i="1"/>
  <c r="M25" i="1"/>
  <c r="M5" i="1"/>
  <c r="M21" i="1"/>
  <c r="L15" i="1"/>
  <c r="N13" i="1"/>
  <c r="M11" i="1"/>
  <c r="M27" i="1"/>
  <c r="M14" i="1"/>
  <c r="M30" i="1"/>
  <c r="L28" i="1"/>
  <c r="L12" i="1"/>
  <c r="M23" i="1"/>
  <c r="L25" i="1"/>
  <c r="L27" i="1"/>
  <c r="L31" i="1" l="1"/>
  <c r="N6" i="1"/>
  <c r="N14" i="1"/>
  <c r="O14" i="1" s="1"/>
  <c r="O30" i="1"/>
  <c r="N11" i="1"/>
  <c r="N27" i="1"/>
  <c r="N25" i="1"/>
  <c r="N9" i="1"/>
  <c r="N5" i="1"/>
  <c r="N30" i="1"/>
  <c r="O13" i="1"/>
  <c r="O29" i="1"/>
  <c r="N10" i="1"/>
  <c r="N26" i="1"/>
  <c r="M22" i="1"/>
  <c r="O7" i="1"/>
  <c r="O23" i="1"/>
  <c r="M12" i="1"/>
  <c r="M15" i="1" s="1"/>
  <c r="N29" i="1"/>
  <c r="M8" i="1"/>
  <c r="M28" i="1" l="1"/>
  <c r="O5" i="1"/>
  <c r="N21" i="1"/>
  <c r="O6" i="1"/>
  <c r="O22" i="1" s="1"/>
  <c r="O11" i="1"/>
  <c r="O27" i="1" s="1"/>
  <c r="N8" i="1"/>
  <c r="N15" i="1" s="1"/>
  <c r="N22" i="1"/>
  <c r="N12" i="1"/>
  <c r="N28" i="1"/>
  <c r="M24" i="1"/>
  <c r="M31" i="1" s="1"/>
  <c r="O26" i="1"/>
  <c r="O10" i="1"/>
  <c r="O9" i="1"/>
  <c r="O25" i="1"/>
  <c r="O12" i="1" l="1"/>
  <c r="O28" i="1"/>
  <c r="N24" i="1"/>
  <c r="O21" i="1"/>
  <c r="N31" i="1"/>
  <c r="O8" i="1"/>
  <c r="O15" i="1" s="1"/>
  <c r="O24" i="1" l="1"/>
  <c r="O31" i="1"/>
</calcChain>
</file>

<file path=xl/comments1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viser hvordan bokført verdi i ulike saldogrupper utvikler seg over tid.Fet font angir inngangsverdi, dvs. data du må legge inn. Vanlig font betyr utgangsverdi, dvs. beregnede tall.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<sst xmlns="http://schemas.openxmlformats.org/spreadsheetml/2006/main" count="37" uniqueCount="30">
  <si>
    <t>Les dette</t>
  </si>
  <si>
    <t>Bokførte verdier</t>
  </si>
  <si>
    <t>År</t>
  </si>
  <si>
    <t>Gruppe</t>
  </si>
  <si>
    <t>Type</t>
  </si>
  <si>
    <t>Saldosats</t>
  </si>
  <si>
    <t xml:space="preserve">Investering </t>
  </si>
  <si>
    <t>Direkte kostnadsførte investeringer</t>
  </si>
  <si>
    <t>a</t>
  </si>
  <si>
    <t>Kontormaskiner o.l</t>
  </si>
  <si>
    <t>b</t>
  </si>
  <si>
    <t xml:space="preserve">Ervervet forretningsverdi (goodwill) </t>
  </si>
  <si>
    <t>c</t>
  </si>
  <si>
    <t>Vogntog,lastebiler,varebiler osv.</t>
  </si>
  <si>
    <t>d</t>
  </si>
  <si>
    <t>Personbiler,traktorer,andre rullende maskiner</t>
  </si>
  <si>
    <t>e</t>
  </si>
  <si>
    <t>Skip,fartøyer,rigger m.v.</t>
  </si>
  <si>
    <t>f</t>
  </si>
  <si>
    <t>Fly,helikoptre</t>
  </si>
  <si>
    <t>g</t>
  </si>
  <si>
    <t>Anlegg for overføring og distribusjon av elektrisk kraft m.v.</t>
  </si>
  <si>
    <t>h</t>
  </si>
  <si>
    <t>Bygg og anlegg, hoteller</t>
  </si>
  <si>
    <t>i</t>
  </si>
  <si>
    <t>Forretningsbygg</t>
  </si>
  <si>
    <t>Tomter</t>
  </si>
  <si>
    <t>Sum</t>
  </si>
  <si>
    <t>Avskrivinger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</si>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</sst>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9" fontId="2" fillId="0" borderId="0" xfId="0" applyNumberFormat="1" applyFont="1"/>
    <xf numFmtId="3" fontId="2" fillId="0" borderId="0" xfId="0" applyNumberFormat="1" applyFont="1" applyAlignment="1">
      <alignment horizontal="right"/>
    </xf>
    <xf numFmtId="164" fontId="3" fillId="0" borderId="0" xfId="1" applyNumberFormat="1" applyFont="1"/>
    <xf numFmtId="0" fontId="4" fillId="0" borderId="0" xfId="0" applyFont="1"/>
    <xf numFmtId="0" fontId="4" fillId="0" borderId="1" xfId="0" applyFont="1" applyBorder="1"/>
    <xf numFmtId="9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164" fontId="3" fillId="0" borderId="1" xfId="1" applyNumberFormat="1" applyFont="1" applyBorder="1"/>
    <xf numFmtId="0" fontId="3" fillId="0" borderId="2" xfId="0" applyFont="1" applyBorder="1" applyAlignment="1">
      <alignment horizontal="center" vertical="top"/>
    </xf>
    <xf numFmtId="0" fontId="4" fillId="0" borderId="2" xfId="0" applyFont="1" applyBorder="1"/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164" fontId="3" fillId="0" borderId="2" xfId="1" applyNumberFormat="1" applyFont="1" applyBorder="1"/>
    <xf numFmtId="3" fontId="3" fillId="0" borderId="0" xfId="0" applyNumberFormat="1" applyFont="1" applyAlignment="1">
      <alignment horizontal="right"/>
    </xf>
    <xf numFmtId="9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>
      <alignment horizontal="center" vertical="top"/>
    </xf>
    <xf numFmtId="9" fontId="3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0" fontId="3" fillId="0" borderId="3" xfId="0" applyFont="1" applyBorder="1" applyAlignment="1">
      <alignment horizontal="center" vertical="top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3" fontId="3" fillId="0" borderId="3" xfId="0" applyNumberFormat="1" applyFont="1" applyBorder="1"/>
    <xf numFmtId="164" fontId="3" fillId="0" borderId="0" xfId="0" applyNumberFormat="1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tid'!$D$4:$O$4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tid'!$D$5:$O$5</c:f>
              <c:numCache>
                <c:formatCode>_ * #,##0_ ;_ * \-#,##0_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tid'!$D$6:$O$6</c:f>
              <c:numCache>
                <c:formatCode>_ * #,##0_ ;_ * \-#,##0_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tid'!$D$7:$O$7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tid'!$D$8:$O$8</c:f>
              <c:numCache>
                <c:formatCode>_ * #,##0_ ;_ * \-#,##0_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tid'!$D$9:$O$9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tid'!$D$10:$O$10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tid'!$D$11:$O$11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tid'!$D$12:$O$12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tid'!$D$13:$O$13</c:f>
              <c:numCache>
                <c:formatCode>_ * #,##0_ ;_ * \-#,##0_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tid'!$D$14:$O$14</c:f>
              <c:numCache>
                <c:formatCode>_ * #,##0_ ;_ * \-#,##0_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#,##0_ ;_ * \-#,##0_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01568"/>
        <c:axId val="123103488"/>
      </c:lineChart>
      <c:catAx>
        <c:axId val="12310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3103488"/>
        <c:crosses val="autoZero"/>
        <c:auto val="1"/>
        <c:lblAlgn val="ctr"/>
        <c:lblOffset val="100"/>
        <c:noMultiLvlLbl val="0"/>
      </c:catAx>
      <c:valAx>
        <c:axId val="1231034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31015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'[1]Avskrivninger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'[1]Avskrivninger over tid'!$E$25:$O$25</c:f>
            </c:numRef>
          </c:val>
          <c:smooth val="0"/>
        </c:ser>
        <c:ser>
          <c:idx val="6"/>
          <c:order val="4"/>
          <c:tx>
            <c:strRef>
              <c:f>'[1]Avskrivninger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'[1]Avskrivninger over tid'!$D$26:$O$26</c:f>
            </c:numRef>
          </c:val>
          <c:smooth val="0"/>
        </c:ser>
        <c:ser>
          <c:idx val="7"/>
          <c:order val="5"/>
          <c:tx>
            <c:strRef>
              <c:f>'[1]Avskrivninger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'[1]Avskrivninger over tid'!$D$27:$O$27</c:f>
            </c:numRef>
          </c:val>
          <c:smooth val="0"/>
        </c:ser>
        <c:ser>
          <c:idx val="8"/>
          <c:order val="6"/>
          <c:tx>
            <c:strRef>
              <c:f>'[1]Avskrivninger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'[1]Avskrivninger over tid'!$D$28:$O$28</c:f>
            </c:numRef>
          </c:val>
          <c:smooth val="0"/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033280"/>
        <c:axId val="124039552"/>
      </c:lineChart>
      <c:catAx>
        <c:axId val="124033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4039552"/>
        <c:crosses val="autoZero"/>
        <c:auto val="1"/>
        <c:lblAlgn val="ctr"/>
        <c:lblOffset val="100"/>
        <c:noMultiLvlLbl val="0"/>
      </c:catAx>
      <c:valAx>
        <c:axId val="1240395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40332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F_Kap2_Nettside_Regnearkmodeller/FIF-Kap02_Nettoppgav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pgave N2.1"/>
      <sheetName val="Oppgave N2.2"/>
      <sheetName val="Oppgave N2.3"/>
      <sheetName val="Oppgave N2.4"/>
      <sheetName val="Oppgave N2.5"/>
      <sheetName val="Avskrivninger over tid"/>
      <sheetName val="Oppgave N2.6"/>
      <sheetName val="Oppgave N2.7"/>
    </sheetNames>
    <sheetDataSet>
      <sheetData sheetId="0"/>
      <sheetData sheetId="1"/>
      <sheetData sheetId="2"/>
      <sheetData sheetId="3"/>
      <sheetData sheetId="4"/>
      <sheetData sheetId="5">
        <row r="3">
          <cell r="E3">
            <v>2010</v>
          </cell>
          <cell r="F3">
            <v>2011</v>
          </cell>
          <cell r="G3">
            <v>2012</v>
          </cell>
          <cell r="H3">
            <v>2013</v>
          </cell>
          <cell r="I3">
            <v>2014</v>
          </cell>
          <cell r="J3">
            <v>2015</v>
          </cell>
          <cell r="K3">
            <v>2016</v>
          </cell>
          <cell r="L3">
            <v>2017</v>
          </cell>
          <cell r="M3">
            <v>2018</v>
          </cell>
          <cell r="N3">
            <v>2019</v>
          </cell>
          <cell r="O3">
            <v>2020</v>
          </cell>
        </row>
        <row r="4">
          <cell r="B4" t="str">
            <v>Direkte kostnadsførte investeringer</v>
          </cell>
          <cell r="D4">
            <v>2000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B5" t="str">
            <v>Kontormaskiner o.l</v>
          </cell>
          <cell r="D5">
            <v>500</v>
          </cell>
          <cell r="E5">
            <v>350</v>
          </cell>
          <cell r="F5">
            <v>244.99999999999997</v>
          </cell>
          <cell r="G5">
            <v>171.49999999999997</v>
          </cell>
          <cell r="H5">
            <v>120.04999999999997</v>
          </cell>
          <cell r="I5">
            <v>84.034999999999968</v>
          </cell>
          <cell r="J5">
            <v>58.824499999999972</v>
          </cell>
          <cell r="K5">
            <v>41.177149999999976</v>
          </cell>
          <cell r="L5">
            <v>28.824004999999982</v>
          </cell>
          <cell r="M5">
            <v>20.176803499999988</v>
          </cell>
          <cell r="N5">
            <v>14.12376244999999</v>
          </cell>
          <cell r="O5">
            <v>9.8866337149999932</v>
          </cell>
        </row>
        <row r="6">
          <cell r="B6" t="str">
            <v xml:space="preserve">Ervervet forretningsverdi (goodwill) </v>
          </cell>
          <cell r="D6">
            <v>1000</v>
          </cell>
          <cell r="E6">
            <v>800</v>
          </cell>
          <cell r="F6">
            <v>640</v>
          </cell>
          <cell r="G6">
            <v>512</v>
          </cell>
          <cell r="H6">
            <v>409.6</v>
          </cell>
          <cell r="I6">
            <v>327.68000000000006</v>
          </cell>
          <cell r="J6">
            <v>262.14400000000006</v>
          </cell>
          <cell r="K6">
            <v>209.71520000000007</v>
          </cell>
          <cell r="L6">
            <v>167.77216000000007</v>
          </cell>
          <cell r="M6">
            <v>134.21772800000005</v>
          </cell>
          <cell r="N6">
            <v>107.37418240000005</v>
          </cell>
          <cell r="O6">
            <v>85.899345920000044</v>
          </cell>
        </row>
        <row r="7">
          <cell r="B7" t="str">
            <v>Vogntog,lastebiler,varebiler osv.</v>
          </cell>
          <cell r="D7">
            <v>2000</v>
          </cell>
          <cell r="E7">
            <v>1600</v>
          </cell>
          <cell r="F7">
            <v>1280</v>
          </cell>
          <cell r="G7">
            <v>1024</v>
          </cell>
          <cell r="H7">
            <v>819.2</v>
          </cell>
          <cell r="I7">
            <v>655.36000000000013</v>
          </cell>
          <cell r="J7">
            <v>524.28800000000012</v>
          </cell>
          <cell r="K7">
            <v>419.43040000000013</v>
          </cell>
          <cell r="L7">
            <v>335.54432000000014</v>
          </cell>
          <cell r="M7">
            <v>268.4354560000001</v>
          </cell>
          <cell r="N7">
            <v>214.7483648000001</v>
          </cell>
          <cell r="O7">
            <v>171.79869184000009</v>
          </cell>
        </row>
        <row r="8">
          <cell r="B8" t="str">
            <v>Personbiler,traktorer,andre rullende maskiner</v>
          </cell>
          <cell r="D8">
            <v>500</v>
          </cell>
          <cell r="E8">
            <v>400</v>
          </cell>
          <cell r="F8">
            <v>320</v>
          </cell>
          <cell r="G8">
            <v>256</v>
          </cell>
          <cell r="H8">
            <v>204.8</v>
          </cell>
          <cell r="I8">
            <v>163.84000000000003</v>
          </cell>
          <cell r="J8">
            <v>131.07200000000003</v>
          </cell>
          <cell r="K8">
            <v>104.85760000000003</v>
          </cell>
          <cell r="L8">
            <v>83.886080000000035</v>
          </cell>
          <cell r="M8">
            <v>67.108864000000025</v>
          </cell>
          <cell r="N8">
            <v>53.687091200000026</v>
          </cell>
          <cell r="O8">
            <v>42.949672960000022</v>
          </cell>
        </row>
        <row r="9">
          <cell r="B9" t="str">
            <v>Skip,fartøyer,rigger m.v.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Fly,helikoptre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 t="str">
            <v>Anlegg for overføring og distribusjon av elektrisk kraft m.v.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Bygg og anlegg, hoteller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Forretningsbygg</v>
          </cell>
          <cell r="D13">
            <v>3000</v>
          </cell>
          <cell r="E13">
            <v>2940</v>
          </cell>
          <cell r="F13">
            <v>2881.2</v>
          </cell>
          <cell r="G13">
            <v>2823.5759999999996</v>
          </cell>
          <cell r="H13">
            <v>2767.1044799999995</v>
          </cell>
          <cell r="I13">
            <v>2711.7623903999993</v>
          </cell>
          <cell r="J13">
            <v>2657.5271425919991</v>
          </cell>
          <cell r="K13">
            <v>2604.3765997401592</v>
          </cell>
          <cell r="L13">
            <v>2552.2890677453561</v>
          </cell>
          <cell r="M13">
            <v>2501.2432863904487</v>
          </cell>
          <cell r="N13">
            <v>2451.2184206626398</v>
          </cell>
          <cell r="O13">
            <v>2402.1940522493869</v>
          </cell>
        </row>
        <row r="14">
          <cell r="B14" t="str">
            <v>Tomter</v>
          </cell>
          <cell r="D14">
            <v>3500</v>
          </cell>
          <cell r="E14">
            <v>3500</v>
          </cell>
          <cell r="F14">
            <v>3500</v>
          </cell>
          <cell r="G14">
            <v>3500</v>
          </cell>
          <cell r="H14">
            <v>3500</v>
          </cell>
          <cell r="I14">
            <v>3500</v>
          </cell>
          <cell r="J14">
            <v>3500</v>
          </cell>
          <cell r="K14">
            <v>3500</v>
          </cell>
          <cell r="L14">
            <v>3500</v>
          </cell>
          <cell r="M14">
            <v>3500</v>
          </cell>
          <cell r="N14">
            <v>3500</v>
          </cell>
          <cell r="O14">
            <v>3500</v>
          </cell>
        </row>
        <row r="15">
          <cell r="B15" t="str">
            <v>Sum</v>
          </cell>
          <cell r="E15">
            <v>9590</v>
          </cell>
          <cell r="F15">
            <v>8866.2000000000007</v>
          </cell>
          <cell r="G15">
            <v>8287.0759999999991</v>
          </cell>
          <cell r="H15">
            <v>7820.7544799999996</v>
          </cell>
          <cell r="I15">
            <v>7442.6773904000001</v>
          </cell>
          <cell r="J15">
            <v>7133.8556425919996</v>
          </cell>
          <cell r="K15">
            <v>6879.5569497401593</v>
          </cell>
          <cell r="L15">
            <v>6668.3156327453562</v>
          </cell>
          <cell r="M15">
            <v>6491.1821378904488</v>
          </cell>
          <cell r="N15">
            <v>6341.1518215126398</v>
          </cell>
          <cell r="O15">
            <v>6212.728396684387</v>
          </cell>
        </row>
        <row r="21">
          <cell r="B21" t="str">
            <v>Kontormaskiner o.l</v>
          </cell>
          <cell r="E21">
            <v>150</v>
          </cell>
          <cell r="F21">
            <v>105.00000000000003</v>
          </cell>
          <cell r="G21">
            <v>73.5</v>
          </cell>
          <cell r="H21">
            <v>51.45</v>
          </cell>
          <cell r="I21">
            <v>36.015000000000001</v>
          </cell>
          <cell r="J21">
            <v>25.210499999999996</v>
          </cell>
          <cell r="K21">
            <v>17.647349999999996</v>
          </cell>
          <cell r="L21">
            <v>12.353144999999994</v>
          </cell>
          <cell r="M21">
            <v>8.6472014999999942</v>
          </cell>
          <cell r="N21">
            <v>6.0530410499999974</v>
          </cell>
          <cell r="O21">
            <v>4.2371287349999971</v>
          </cell>
        </row>
        <row r="22">
          <cell r="B22" t="str">
            <v xml:space="preserve">Ervervet forretningsverdi (goodwill) </v>
          </cell>
          <cell r="E22">
            <v>200</v>
          </cell>
          <cell r="F22">
            <v>160</v>
          </cell>
          <cell r="G22">
            <v>128</v>
          </cell>
          <cell r="H22">
            <v>102.39999999999998</v>
          </cell>
          <cell r="I22">
            <v>81.919999999999959</v>
          </cell>
          <cell r="J22">
            <v>65.536000000000001</v>
          </cell>
          <cell r="K22">
            <v>52.428799999999995</v>
          </cell>
          <cell r="L22">
            <v>41.943039999999996</v>
          </cell>
          <cell r="M22">
            <v>33.55443200000002</v>
          </cell>
          <cell r="N22">
            <v>26.843545599999999</v>
          </cell>
          <cell r="O22">
            <v>21.474836480000008</v>
          </cell>
        </row>
        <row r="23">
          <cell r="B23" t="str">
            <v>Vogntog,lastebiler,varebiler osv.</v>
          </cell>
          <cell r="E23">
            <v>400</v>
          </cell>
          <cell r="F23">
            <v>320</v>
          </cell>
          <cell r="G23">
            <v>256</v>
          </cell>
          <cell r="H23">
            <v>204.79999999999995</v>
          </cell>
          <cell r="I23">
            <v>163.83999999999992</v>
          </cell>
          <cell r="J23">
            <v>131.072</v>
          </cell>
          <cell r="K23">
            <v>104.85759999999999</v>
          </cell>
          <cell r="L23">
            <v>83.886079999999993</v>
          </cell>
          <cell r="M23">
            <v>67.10886400000004</v>
          </cell>
          <cell r="N23">
            <v>53.687091199999998</v>
          </cell>
          <cell r="O23">
            <v>42.949672960000015</v>
          </cell>
        </row>
        <row r="24">
          <cell r="B24" t="str">
            <v>Personbiler,traktorer,andre rullende maskiner</v>
          </cell>
          <cell r="E24">
            <v>100</v>
          </cell>
          <cell r="F24">
            <v>80</v>
          </cell>
          <cell r="G24">
            <v>64</v>
          </cell>
          <cell r="H24">
            <v>51.199999999999989</v>
          </cell>
          <cell r="I24">
            <v>40.95999999999998</v>
          </cell>
          <cell r="J24">
            <v>32.768000000000001</v>
          </cell>
          <cell r="K24">
            <v>26.214399999999998</v>
          </cell>
          <cell r="L24">
            <v>20.971519999999998</v>
          </cell>
          <cell r="M24">
            <v>16.77721600000001</v>
          </cell>
          <cell r="N24">
            <v>13.421772799999999</v>
          </cell>
          <cell r="O24">
            <v>10.737418240000004</v>
          </cell>
        </row>
        <row r="25">
          <cell r="B25" t="str">
            <v>Skip,fartøyer,rigger m.v.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 t="str">
            <v>Fly,helikoptre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 t="str">
            <v>Anlegg for overføring og distribusjon av elektrisk kraft m.v.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 t="str">
            <v>Bygg og anlegg, hoteller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 t="str">
            <v>Forretningsbygg</v>
          </cell>
          <cell r="E29">
            <v>60</v>
          </cell>
          <cell r="F29">
            <v>58.800000000000182</v>
          </cell>
          <cell r="G29">
            <v>57.624000000000251</v>
          </cell>
          <cell r="H29">
            <v>56.471520000000055</v>
          </cell>
          <cell r="I29">
            <v>55.342089600000236</v>
          </cell>
          <cell r="J29">
            <v>54.235247808000167</v>
          </cell>
          <cell r="K29">
            <v>53.150542851839873</v>
          </cell>
          <cell r="L29">
            <v>52.087531994803157</v>
          </cell>
          <cell r="M29">
            <v>51.045781354907376</v>
          </cell>
          <cell r="N29">
            <v>50.024865727808901</v>
          </cell>
          <cell r="O29">
            <v>49.024368413252887</v>
          </cell>
        </row>
        <row r="30">
          <cell r="B30" t="str">
            <v>Tomter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Sum</v>
          </cell>
          <cell r="E31">
            <v>910</v>
          </cell>
          <cell r="F31">
            <v>723.80000000000018</v>
          </cell>
          <cell r="G31">
            <v>579.12400000000025</v>
          </cell>
          <cell r="H31">
            <v>466.32151999999996</v>
          </cell>
          <cell r="I31">
            <v>378.07708960000008</v>
          </cell>
          <cell r="J31">
            <v>308.82174780800017</v>
          </cell>
          <cell r="K31">
            <v>254.29869285183986</v>
          </cell>
          <cell r="L31">
            <v>211.24131699480313</v>
          </cell>
          <cell r="M31">
            <v>177.13349485490744</v>
          </cell>
          <cell r="N31">
            <v>150.0303163778089</v>
          </cell>
          <cell r="O31">
            <v>128.42342482825291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tabSelected="1" zoomScale="140" zoomScaleNormal="140" workbookViewId="0"/>
  </sheetViews>
  <sheetFormatPr defaultColWidth="9.140625" defaultRowHeight="15" outlineLevelRow="1" x14ac:dyDescent="0.25"/>
  <cols>
    <col min="1" max="1" width="9.85546875" style="5" customWidth="1"/>
    <col min="2" max="2" width="52.5703125" style="2" customWidth="1"/>
    <col min="3" max="3" width="9.140625" style="2"/>
    <col min="4" max="4" width="11.42578125" style="3" customWidth="1"/>
    <col min="5" max="5" width="10.140625" style="2" customWidth="1"/>
    <col min="6" max="10" width="11" style="2" customWidth="1"/>
    <col min="11" max="13" width="9.85546875" style="2" customWidth="1"/>
    <col min="14" max="14" width="9.85546875" style="2" bestFit="1" customWidth="1"/>
    <col min="15" max="15" width="9.85546875" style="2" customWidth="1"/>
    <col min="16" max="16384" width="9.140625" style="2"/>
  </cols>
  <sheetData>
    <row r="1" spans="1:15" x14ac:dyDescent="0.25">
      <c r="A1" s="1" t="s">
        <v>0</v>
      </c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E2" s="4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6" t="s">
        <v>3</v>
      </c>
      <c r="B3" s="7" t="s">
        <v>4</v>
      </c>
      <c r="C3" s="7" t="s">
        <v>5</v>
      </c>
      <c r="D3" s="8" t="s">
        <v>6</v>
      </c>
      <c r="E3" s="9">
        <v>2010</v>
      </c>
      <c r="F3" s="7">
        <f>E3+1</f>
        <v>2011</v>
      </c>
      <c r="G3" s="7">
        <f t="shared" ref="G3:O3" si="0">F3+1</f>
        <v>2012</v>
      </c>
      <c r="H3" s="7">
        <f t="shared" si="0"/>
        <v>2013</v>
      </c>
      <c r="I3" s="7">
        <f t="shared" si="0"/>
        <v>2014</v>
      </c>
      <c r="J3" s="7">
        <f t="shared" si="0"/>
        <v>2015</v>
      </c>
      <c r="K3" s="7">
        <f t="shared" si="0"/>
        <v>2016</v>
      </c>
      <c r="L3" s="7">
        <f t="shared" si="0"/>
        <v>2017</v>
      </c>
      <c r="M3" s="7">
        <f t="shared" si="0"/>
        <v>2018</v>
      </c>
      <c r="N3" s="7">
        <f t="shared" si="0"/>
        <v>2019</v>
      </c>
      <c r="O3" s="7">
        <f t="shared" si="0"/>
        <v>2020</v>
      </c>
    </row>
    <row r="4" spans="1:15" x14ac:dyDescent="0.25">
      <c r="B4" s="2" t="s">
        <v>7</v>
      </c>
      <c r="C4" s="10">
        <v>1</v>
      </c>
      <c r="D4" s="11">
        <v>2000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</row>
    <row r="5" spans="1:15" x14ac:dyDescent="0.25">
      <c r="A5" s="5" t="s">
        <v>8</v>
      </c>
      <c r="B5" s="2" t="s">
        <v>9</v>
      </c>
      <c r="C5" s="10">
        <v>0.3</v>
      </c>
      <c r="D5" s="11">
        <v>500</v>
      </c>
      <c r="E5" s="12">
        <f>D5*(1-$C5)</f>
        <v>350</v>
      </c>
      <c r="F5" s="12">
        <f>E5*(1-$C5)</f>
        <v>244.99999999999997</v>
      </c>
      <c r="G5" s="12">
        <f t="shared" ref="G5:O5" si="1">F5*(1-$C5)</f>
        <v>171.49999999999997</v>
      </c>
      <c r="H5" s="12">
        <f t="shared" si="1"/>
        <v>120.04999999999997</v>
      </c>
      <c r="I5" s="12">
        <f t="shared" si="1"/>
        <v>84.034999999999968</v>
      </c>
      <c r="J5" s="12">
        <f t="shared" si="1"/>
        <v>58.824499999999972</v>
      </c>
      <c r="K5" s="12">
        <f t="shared" si="1"/>
        <v>41.177149999999976</v>
      </c>
      <c r="L5" s="12">
        <f t="shared" si="1"/>
        <v>28.824004999999982</v>
      </c>
      <c r="M5" s="12">
        <f t="shared" si="1"/>
        <v>20.176803499999988</v>
      </c>
      <c r="N5" s="12">
        <f t="shared" si="1"/>
        <v>14.12376244999999</v>
      </c>
      <c r="O5" s="12">
        <f t="shared" si="1"/>
        <v>9.8866337149999932</v>
      </c>
    </row>
    <row r="6" spans="1:15" x14ac:dyDescent="0.25">
      <c r="A6" s="5" t="s">
        <v>10</v>
      </c>
      <c r="B6" s="2" t="s">
        <v>11</v>
      </c>
      <c r="C6" s="10">
        <v>0.2</v>
      </c>
      <c r="D6" s="11">
        <v>1000</v>
      </c>
      <c r="E6" s="12">
        <f t="shared" ref="E6:O14" si="2">D6*(1-$C6)</f>
        <v>800</v>
      </c>
      <c r="F6" s="12">
        <f t="shared" si="2"/>
        <v>640</v>
      </c>
      <c r="G6" s="12">
        <f t="shared" si="2"/>
        <v>512</v>
      </c>
      <c r="H6" s="12">
        <f t="shared" si="2"/>
        <v>409.6</v>
      </c>
      <c r="I6" s="12">
        <f t="shared" si="2"/>
        <v>327.68000000000006</v>
      </c>
      <c r="J6" s="12">
        <f t="shared" si="2"/>
        <v>262.14400000000006</v>
      </c>
      <c r="K6" s="12">
        <f t="shared" si="2"/>
        <v>209.71520000000007</v>
      </c>
      <c r="L6" s="12">
        <f t="shared" si="2"/>
        <v>167.77216000000007</v>
      </c>
      <c r="M6" s="12">
        <f t="shared" si="2"/>
        <v>134.21772800000005</v>
      </c>
      <c r="N6" s="12">
        <f t="shared" si="2"/>
        <v>107.37418240000005</v>
      </c>
      <c r="O6" s="12">
        <f t="shared" si="2"/>
        <v>85.899345920000044</v>
      </c>
    </row>
    <row r="7" spans="1:15" x14ac:dyDescent="0.25">
      <c r="A7" s="5" t="s">
        <v>12</v>
      </c>
      <c r="B7" s="13" t="s">
        <v>13</v>
      </c>
      <c r="C7" s="10">
        <v>0.2</v>
      </c>
      <c r="D7" s="11">
        <v>2000</v>
      </c>
      <c r="E7" s="12">
        <f t="shared" si="2"/>
        <v>1600</v>
      </c>
      <c r="F7" s="12">
        <f t="shared" si="2"/>
        <v>1280</v>
      </c>
      <c r="G7" s="12">
        <f t="shared" si="2"/>
        <v>1024</v>
      </c>
      <c r="H7" s="12">
        <f t="shared" si="2"/>
        <v>819.2</v>
      </c>
      <c r="I7" s="12">
        <f t="shared" si="2"/>
        <v>655.36000000000013</v>
      </c>
      <c r="J7" s="12">
        <f t="shared" si="2"/>
        <v>524.28800000000012</v>
      </c>
      <c r="K7" s="12">
        <f t="shared" si="2"/>
        <v>419.43040000000013</v>
      </c>
      <c r="L7" s="12">
        <f t="shared" si="2"/>
        <v>335.54432000000014</v>
      </c>
      <c r="M7" s="12">
        <f t="shared" si="2"/>
        <v>268.4354560000001</v>
      </c>
      <c r="N7" s="12">
        <f t="shared" si="2"/>
        <v>214.7483648000001</v>
      </c>
      <c r="O7" s="12">
        <f t="shared" si="2"/>
        <v>171.79869184000009</v>
      </c>
    </row>
    <row r="8" spans="1:15" outlineLevel="1" x14ac:dyDescent="0.25">
      <c r="A8" s="5" t="s">
        <v>14</v>
      </c>
      <c r="B8" s="13" t="s">
        <v>15</v>
      </c>
      <c r="C8" s="10">
        <v>0.2</v>
      </c>
      <c r="D8" s="11">
        <v>500</v>
      </c>
      <c r="E8" s="12">
        <f t="shared" si="2"/>
        <v>400</v>
      </c>
      <c r="F8" s="12">
        <f t="shared" si="2"/>
        <v>320</v>
      </c>
      <c r="G8" s="12">
        <f t="shared" si="2"/>
        <v>256</v>
      </c>
      <c r="H8" s="12">
        <f t="shared" si="2"/>
        <v>204.8</v>
      </c>
      <c r="I8" s="12">
        <f t="shared" si="2"/>
        <v>163.84000000000003</v>
      </c>
      <c r="J8" s="12">
        <f t="shared" si="2"/>
        <v>131.07200000000003</v>
      </c>
      <c r="K8" s="12">
        <f t="shared" si="2"/>
        <v>104.85760000000003</v>
      </c>
      <c r="L8" s="12">
        <f t="shared" si="2"/>
        <v>83.886080000000035</v>
      </c>
      <c r="M8" s="12">
        <f t="shared" si="2"/>
        <v>67.108864000000025</v>
      </c>
      <c r="N8" s="12">
        <f t="shared" si="2"/>
        <v>53.687091200000026</v>
      </c>
      <c r="O8" s="12">
        <f t="shared" si="2"/>
        <v>42.949672960000022</v>
      </c>
    </row>
    <row r="9" spans="1:15" outlineLevel="1" x14ac:dyDescent="0.25">
      <c r="A9" s="5" t="s">
        <v>16</v>
      </c>
      <c r="B9" s="13" t="s">
        <v>17</v>
      </c>
      <c r="C9" s="10">
        <v>0.14000000000000001</v>
      </c>
      <c r="D9" s="11"/>
      <c r="E9" s="12">
        <f t="shared" si="2"/>
        <v>0</v>
      </c>
      <c r="F9" s="12">
        <f t="shared" si="2"/>
        <v>0</v>
      </c>
      <c r="G9" s="12">
        <f t="shared" si="2"/>
        <v>0</v>
      </c>
      <c r="H9" s="12">
        <f t="shared" si="2"/>
        <v>0</v>
      </c>
      <c r="I9" s="12">
        <f t="shared" si="2"/>
        <v>0</v>
      </c>
      <c r="J9" s="12">
        <f t="shared" si="2"/>
        <v>0</v>
      </c>
      <c r="K9" s="12">
        <f t="shared" si="2"/>
        <v>0</v>
      </c>
      <c r="L9" s="12">
        <f t="shared" si="2"/>
        <v>0</v>
      </c>
      <c r="M9" s="12">
        <f t="shared" si="2"/>
        <v>0</v>
      </c>
      <c r="N9" s="12">
        <f t="shared" si="2"/>
        <v>0</v>
      </c>
      <c r="O9" s="12">
        <f t="shared" si="2"/>
        <v>0</v>
      </c>
    </row>
    <row r="10" spans="1:15" outlineLevel="1" x14ac:dyDescent="0.25">
      <c r="A10" s="5" t="s">
        <v>18</v>
      </c>
      <c r="B10" s="13" t="s">
        <v>19</v>
      </c>
      <c r="C10" s="10">
        <v>0.12</v>
      </c>
      <c r="D10" s="11"/>
      <c r="E10" s="12">
        <f t="shared" si="2"/>
        <v>0</v>
      </c>
      <c r="F10" s="12">
        <f t="shared" si="2"/>
        <v>0</v>
      </c>
      <c r="G10" s="12">
        <f t="shared" si="2"/>
        <v>0</v>
      </c>
      <c r="H10" s="12">
        <f t="shared" si="2"/>
        <v>0</v>
      </c>
      <c r="I10" s="12">
        <f t="shared" si="2"/>
        <v>0</v>
      </c>
      <c r="J10" s="12">
        <f t="shared" si="2"/>
        <v>0</v>
      </c>
      <c r="K10" s="12">
        <f t="shared" si="2"/>
        <v>0</v>
      </c>
      <c r="L10" s="12">
        <f t="shared" si="2"/>
        <v>0</v>
      </c>
      <c r="M10" s="12">
        <f t="shared" si="2"/>
        <v>0</v>
      </c>
      <c r="N10" s="12">
        <f t="shared" si="2"/>
        <v>0</v>
      </c>
      <c r="O10" s="12">
        <f t="shared" si="2"/>
        <v>0</v>
      </c>
    </row>
    <row r="11" spans="1:15" outlineLevel="1" x14ac:dyDescent="0.25">
      <c r="A11" s="5" t="s">
        <v>20</v>
      </c>
      <c r="B11" s="13" t="s">
        <v>21</v>
      </c>
      <c r="C11" s="10">
        <v>0.05</v>
      </c>
      <c r="D11" s="11"/>
      <c r="E11" s="12">
        <f t="shared" si="2"/>
        <v>0</v>
      </c>
      <c r="F11" s="12">
        <f t="shared" si="2"/>
        <v>0</v>
      </c>
      <c r="G11" s="12">
        <f t="shared" si="2"/>
        <v>0</v>
      </c>
      <c r="H11" s="12">
        <f t="shared" si="2"/>
        <v>0</v>
      </c>
      <c r="I11" s="12">
        <f t="shared" si="2"/>
        <v>0</v>
      </c>
      <c r="J11" s="12">
        <f t="shared" si="2"/>
        <v>0</v>
      </c>
      <c r="K11" s="12">
        <f t="shared" si="2"/>
        <v>0</v>
      </c>
      <c r="L11" s="12">
        <f t="shared" si="2"/>
        <v>0</v>
      </c>
      <c r="M11" s="12">
        <f t="shared" si="2"/>
        <v>0</v>
      </c>
      <c r="N11" s="12">
        <f t="shared" si="2"/>
        <v>0</v>
      </c>
      <c r="O11" s="12">
        <f t="shared" si="2"/>
        <v>0</v>
      </c>
    </row>
    <row r="12" spans="1:15" outlineLevel="1" x14ac:dyDescent="0.25">
      <c r="A12" s="5" t="s">
        <v>22</v>
      </c>
      <c r="B12" s="13" t="s">
        <v>23</v>
      </c>
      <c r="C12" s="10">
        <v>0.04</v>
      </c>
      <c r="D12" s="11"/>
      <c r="E12" s="12">
        <f>D12*(1-$C12)</f>
        <v>0</v>
      </c>
      <c r="F12" s="12">
        <f t="shared" si="2"/>
        <v>0</v>
      </c>
      <c r="G12" s="12">
        <f t="shared" si="2"/>
        <v>0</v>
      </c>
      <c r="H12" s="12">
        <f t="shared" si="2"/>
        <v>0</v>
      </c>
      <c r="I12" s="12">
        <f t="shared" si="2"/>
        <v>0</v>
      </c>
      <c r="J12" s="12">
        <f t="shared" si="2"/>
        <v>0</v>
      </c>
      <c r="K12" s="12">
        <f t="shared" si="2"/>
        <v>0</v>
      </c>
      <c r="L12" s="12">
        <f t="shared" si="2"/>
        <v>0</v>
      </c>
      <c r="M12" s="12">
        <f t="shared" si="2"/>
        <v>0</v>
      </c>
      <c r="N12" s="12">
        <f t="shared" si="2"/>
        <v>0</v>
      </c>
      <c r="O12" s="12">
        <f t="shared" si="2"/>
        <v>0</v>
      </c>
    </row>
    <row r="13" spans="1:15" x14ac:dyDescent="0.25">
      <c r="A13" s="5" t="s">
        <v>24</v>
      </c>
      <c r="B13" s="13" t="s">
        <v>25</v>
      </c>
      <c r="C13" s="10">
        <v>0.02</v>
      </c>
      <c r="D13" s="11">
        <v>3000</v>
      </c>
      <c r="E13" s="12">
        <f>D13*(1-$C13)</f>
        <v>2940</v>
      </c>
      <c r="F13" s="12">
        <f t="shared" si="2"/>
        <v>2881.2</v>
      </c>
      <c r="G13" s="12">
        <f t="shared" si="2"/>
        <v>2823.5759999999996</v>
      </c>
      <c r="H13" s="12">
        <f t="shared" si="2"/>
        <v>2767.1044799999995</v>
      </c>
      <c r="I13" s="12">
        <f t="shared" si="2"/>
        <v>2711.7623903999993</v>
      </c>
      <c r="J13" s="12">
        <f t="shared" si="2"/>
        <v>2657.5271425919991</v>
      </c>
      <c r="K13" s="12">
        <f t="shared" si="2"/>
        <v>2604.3765997401592</v>
      </c>
      <c r="L13" s="12">
        <f t="shared" si="2"/>
        <v>2552.2890677453561</v>
      </c>
      <c r="M13" s="12">
        <f t="shared" si="2"/>
        <v>2501.2432863904487</v>
      </c>
      <c r="N13" s="12">
        <f t="shared" si="2"/>
        <v>2451.2184206626398</v>
      </c>
      <c r="O13" s="12">
        <f t="shared" si="2"/>
        <v>2402.1940522493869</v>
      </c>
    </row>
    <row r="14" spans="1:15" x14ac:dyDescent="0.25">
      <c r="A14" s="6"/>
      <c r="B14" s="14" t="s">
        <v>26</v>
      </c>
      <c r="C14" s="15">
        <v>0</v>
      </c>
      <c r="D14" s="16">
        <v>3500</v>
      </c>
      <c r="E14" s="17">
        <f t="shared" si="2"/>
        <v>3500</v>
      </c>
      <c r="F14" s="17">
        <f t="shared" si="2"/>
        <v>3500</v>
      </c>
      <c r="G14" s="17">
        <f t="shared" si="2"/>
        <v>3500</v>
      </c>
      <c r="H14" s="17">
        <f t="shared" si="2"/>
        <v>3500</v>
      </c>
      <c r="I14" s="17">
        <f t="shared" si="2"/>
        <v>3500</v>
      </c>
      <c r="J14" s="17">
        <f t="shared" si="2"/>
        <v>3500</v>
      </c>
      <c r="K14" s="17">
        <f t="shared" si="2"/>
        <v>3500</v>
      </c>
      <c r="L14" s="17">
        <f t="shared" si="2"/>
        <v>3500</v>
      </c>
      <c r="M14" s="17">
        <f t="shared" si="2"/>
        <v>3500</v>
      </c>
      <c r="N14" s="17">
        <f t="shared" si="2"/>
        <v>3500</v>
      </c>
      <c r="O14" s="17">
        <f t="shared" si="2"/>
        <v>3500</v>
      </c>
    </row>
    <row r="15" spans="1:15" ht="15.75" outlineLevel="1" thickBot="1" x14ac:dyDescent="0.3">
      <c r="A15" s="18"/>
      <c r="B15" s="19" t="s">
        <v>27</v>
      </c>
      <c r="C15" s="20"/>
      <c r="D15" s="21">
        <f>SUM(D4:D14)</f>
        <v>12500</v>
      </c>
      <c r="E15" s="22">
        <f t="shared" ref="E15:O15" si="3">SUM(E4:E14)</f>
        <v>9590</v>
      </c>
      <c r="F15" s="22">
        <f t="shared" si="3"/>
        <v>8866.2000000000007</v>
      </c>
      <c r="G15" s="22">
        <f t="shared" si="3"/>
        <v>8287.0759999999991</v>
      </c>
      <c r="H15" s="22">
        <f t="shared" si="3"/>
        <v>7820.7544799999996</v>
      </c>
      <c r="I15" s="22">
        <f t="shared" si="3"/>
        <v>7442.6773904000001</v>
      </c>
      <c r="J15" s="22">
        <f t="shared" si="3"/>
        <v>7133.8556425919996</v>
      </c>
      <c r="K15" s="22">
        <f t="shared" si="3"/>
        <v>6879.5569497401593</v>
      </c>
      <c r="L15" s="22">
        <f t="shared" si="3"/>
        <v>6668.3156327453562</v>
      </c>
      <c r="M15" s="22">
        <f t="shared" si="3"/>
        <v>6491.1821378904488</v>
      </c>
      <c r="N15" s="22">
        <f t="shared" si="3"/>
        <v>6341.1518215126398</v>
      </c>
      <c r="O15" s="22">
        <f t="shared" si="3"/>
        <v>6212.728396684387</v>
      </c>
    </row>
    <row r="16" spans="1:15" ht="15.75" outlineLevel="1" thickTop="1" x14ac:dyDescent="0.25">
      <c r="B16" s="13"/>
      <c r="D16" s="23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6" x14ac:dyDescent="0.25">
      <c r="B17" s="13"/>
      <c r="E17" s="4" t="s">
        <v>28</v>
      </c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6" x14ac:dyDescent="0.25">
      <c r="E18" s="4" t="s">
        <v>2</v>
      </c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6" x14ac:dyDescent="0.25">
      <c r="A19" s="6" t="s">
        <v>3</v>
      </c>
      <c r="B19" s="7" t="s">
        <v>4</v>
      </c>
      <c r="C19" s="7" t="s">
        <v>5</v>
      </c>
      <c r="D19" s="8" t="s">
        <v>6</v>
      </c>
      <c r="E19" s="7">
        <f>E3</f>
        <v>2010</v>
      </c>
      <c r="F19" s="7">
        <f>E19+1</f>
        <v>2011</v>
      </c>
      <c r="G19" s="7">
        <f t="shared" ref="G19:O19" si="4">F19+1</f>
        <v>2012</v>
      </c>
      <c r="H19" s="7">
        <f t="shared" si="4"/>
        <v>2013</v>
      </c>
      <c r="I19" s="7">
        <f t="shared" si="4"/>
        <v>2014</v>
      </c>
      <c r="J19" s="7">
        <f t="shared" si="4"/>
        <v>2015</v>
      </c>
      <c r="K19" s="7">
        <f t="shared" si="4"/>
        <v>2016</v>
      </c>
      <c r="L19" s="7">
        <f t="shared" si="4"/>
        <v>2017</v>
      </c>
      <c r="M19" s="7">
        <f t="shared" si="4"/>
        <v>2018</v>
      </c>
      <c r="N19" s="7">
        <f t="shared" si="4"/>
        <v>2019</v>
      </c>
      <c r="O19" s="7">
        <f t="shared" si="4"/>
        <v>2020</v>
      </c>
    </row>
    <row r="20" spans="1:16" x14ac:dyDescent="0.25">
      <c r="B20" s="2" t="str">
        <f>B4</f>
        <v>Direkte kostnadsførte investeringer</v>
      </c>
      <c r="C20" s="24">
        <f>C4</f>
        <v>1</v>
      </c>
      <c r="D20" s="23">
        <f>D4</f>
        <v>2000</v>
      </c>
      <c r="E20" s="25">
        <f>D4-E4</f>
        <v>2000</v>
      </c>
      <c r="F20" s="25">
        <f t="shared" ref="F20:O20" si="5">E4-F4</f>
        <v>0</v>
      </c>
      <c r="G20" s="25">
        <f t="shared" si="5"/>
        <v>0</v>
      </c>
      <c r="H20" s="25">
        <f t="shared" si="5"/>
        <v>0</v>
      </c>
      <c r="I20" s="25">
        <f t="shared" si="5"/>
        <v>0</v>
      </c>
      <c r="J20" s="25">
        <f t="shared" si="5"/>
        <v>0</v>
      </c>
      <c r="K20" s="25">
        <f t="shared" si="5"/>
        <v>0</v>
      </c>
      <c r="L20" s="25">
        <f t="shared" si="5"/>
        <v>0</v>
      </c>
      <c r="M20" s="25">
        <f t="shared" si="5"/>
        <v>0</v>
      </c>
      <c r="N20" s="25">
        <f t="shared" si="5"/>
        <v>0</v>
      </c>
      <c r="O20" s="25">
        <f t="shared" si="5"/>
        <v>0</v>
      </c>
    </row>
    <row r="21" spans="1:16" x14ac:dyDescent="0.25">
      <c r="A21" s="5" t="str">
        <f>A5</f>
        <v>a</v>
      </c>
      <c r="B21" s="2" t="str">
        <f t="shared" ref="B21:D30" si="6">B5</f>
        <v>Kontormaskiner o.l</v>
      </c>
      <c r="C21" s="24">
        <f t="shared" si="6"/>
        <v>0.3</v>
      </c>
      <c r="D21" s="23">
        <f t="shared" si="6"/>
        <v>500</v>
      </c>
      <c r="E21" s="25">
        <f t="shared" ref="E21:O29" si="7">D5-E5</f>
        <v>150</v>
      </c>
      <c r="F21" s="25">
        <f t="shared" si="7"/>
        <v>105.00000000000003</v>
      </c>
      <c r="G21" s="25">
        <f t="shared" si="7"/>
        <v>73.5</v>
      </c>
      <c r="H21" s="25">
        <f t="shared" si="7"/>
        <v>51.45</v>
      </c>
      <c r="I21" s="25">
        <f t="shared" si="7"/>
        <v>36.015000000000001</v>
      </c>
      <c r="J21" s="25">
        <f t="shared" si="7"/>
        <v>25.210499999999996</v>
      </c>
      <c r="K21" s="25">
        <f t="shared" si="7"/>
        <v>17.647349999999996</v>
      </c>
      <c r="L21" s="25">
        <f t="shared" si="7"/>
        <v>12.353144999999994</v>
      </c>
      <c r="M21" s="25">
        <f t="shared" si="7"/>
        <v>8.6472014999999942</v>
      </c>
      <c r="N21" s="25">
        <f t="shared" si="7"/>
        <v>6.0530410499999974</v>
      </c>
      <c r="O21" s="25">
        <f t="shared" si="7"/>
        <v>4.2371287349999971</v>
      </c>
    </row>
    <row r="22" spans="1:16" x14ac:dyDescent="0.25">
      <c r="A22" s="5" t="str">
        <f t="shared" ref="A22:A29" si="8">A6</f>
        <v>b</v>
      </c>
      <c r="B22" s="2" t="str">
        <f t="shared" si="6"/>
        <v xml:space="preserve">Ervervet forretningsverdi (goodwill) </v>
      </c>
      <c r="C22" s="24">
        <f t="shared" si="6"/>
        <v>0.2</v>
      </c>
      <c r="D22" s="23">
        <f t="shared" si="6"/>
        <v>1000</v>
      </c>
      <c r="E22" s="25">
        <f t="shared" si="7"/>
        <v>200</v>
      </c>
      <c r="F22" s="25">
        <f t="shared" si="7"/>
        <v>160</v>
      </c>
      <c r="G22" s="25">
        <f t="shared" si="7"/>
        <v>128</v>
      </c>
      <c r="H22" s="25">
        <f t="shared" si="7"/>
        <v>102.39999999999998</v>
      </c>
      <c r="I22" s="25">
        <f t="shared" si="7"/>
        <v>81.919999999999959</v>
      </c>
      <c r="J22" s="25">
        <f t="shared" si="7"/>
        <v>65.536000000000001</v>
      </c>
      <c r="K22" s="25">
        <f t="shared" si="7"/>
        <v>52.428799999999995</v>
      </c>
      <c r="L22" s="25">
        <f t="shared" si="7"/>
        <v>41.943039999999996</v>
      </c>
      <c r="M22" s="25">
        <f t="shared" si="7"/>
        <v>33.55443200000002</v>
      </c>
      <c r="N22" s="25">
        <f t="shared" si="7"/>
        <v>26.843545599999999</v>
      </c>
      <c r="O22" s="25">
        <f t="shared" si="7"/>
        <v>21.474836480000008</v>
      </c>
    </row>
    <row r="23" spans="1:16" x14ac:dyDescent="0.25">
      <c r="A23" s="5" t="str">
        <f t="shared" si="8"/>
        <v>c</v>
      </c>
      <c r="B23" s="2" t="str">
        <f t="shared" si="6"/>
        <v>Vogntog,lastebiler,varebiler osv.</v>
      </c>
      <c r="C23" s="24">
        <f t="shared" si="6"/>
        <v>0.2</v>
      </c>
      <c r="D23" s="23">
        <f t="shared" si="6"/>
        <v>2000</v>
      </c>
      <c r="E23" s="25">
        <f t="shared" si="7"/>
        <v>400</v>
      </c>
      <c r="F23" s="25">
        <f t="shared" si="7"/>
        <v>320</v>
      </c>
      <c r="G23" s="25">
        <f t="shared" si="7"/>
        <v>256</v>
      </c>
      <c r="H23" s="25">
        <f t="shared" si="7"/>
        <v>204.79999999999995</v>
      </c>
      <c r="I23" s="25">
        <f t="shared" si="7"/>
        <v>163.83999999999992</v>
      </c>
      <c r="J23" s="25">
        <f t="shared" si="7"/>
        <v>131.072</v>
      </c>
      <c r="K23" s="25">
        <f t="shared" si="7"/>
        <v>104.85759999999999</v>
      </c>
      <c r="L23" s="25">
        <f t="shared" si="7"/>
        <v>83.886079999999993</v>
      </c>
      <c r="M23" s="25">
        <f t="shared" si="7"/>
        <v>67.10886400000004</v>
      </c>
      <c r="N23" s="25">
        <f t="shared" si="7"/>
        <v>53.687091199999998</v>
      </c>
      <c r="O23" s="25">
        <f t="shared" si="7"/>
        <v>42.949672960000015</v>
      </c>
    </row>
    <row r="24" spans="1:16" x14ac:dyDescent="0.25">
      <c r="A24" s="26" t="str">
        <f t="shared" si="8"/>
        <v>d</v>
      </c>
      <c r="B24" s="2" t="str">
        <f t="shared" si="6"/>
        <v>Personbiler,traktorer,andre rullende maskiner</v>
      </c>
      <c r="C24" s="24">
        <f t="shared" si="6"/>
        <v>0.2</v>
      </c>
      <c r="D24" s="23">
        <f t="shared" si="6"/>
        <v>500</v>
      </c>
      <c r="E24" s="25">
        <f t="shared" si="7"/>
        <v>100</v>
      </c>
      <c r="F24" s="25">
        <f t="shared" si="7"/>
        <v>80</v>
      </c>
      <c r="G24" s="25">
        <f t="shared" si="7"/>
        <v>64</v>
      </c>
      <c r="H24" s="25">
        <f t="shared" si="7"/>
        <v>51.199999999999989</v>
      </c>
      <c r="I24" s="25">
        <f t="shared" si="7"/>
        <v>40.95999999999998</v>
      </c>
      <c r="J24" s="25">
        <f t="shared" si="7"/>
        <v>32.768000000000001</v>
      </c>
      <c r="K24" s="25">
        <f t="shared" si="7"/>
        <v>26.214399999999998</v>
      </c>
      <c r="L24" s="25">
        <f t="shared" si="7"/>
        <v>20.971519999999998</v>
      </c>
      <c r="M24" s="25">
        <f t="shared" si="7"/>
        <v>16.77721600000001</v>
      </c>
      <c r="N24" s="25">
        <f t="shared" si="7"/>
        <v>13.421772799999999</v>
      </c>
      <c r="O24" s="25">
        <f t="shared" si="7"/>
        <v>10.737418240000004</v>
      </c>
    </row>
    <row r="25" spans="1:16" hidden="1" outlineLevel="1" x14ac:dyDescent="0.25">
      <c r="A25" s="5" t="str">
        <f t="shared" si="8"/>
        <v>e</v>
      </c>
      <c r="B25" s="2" t="str">
        <f t="shared" si="6"/>
        <v>Skip,fartøyer,rigger m.v.</v>
      </c>
      <c r="C25" s="24">
        <f t="shared" si="6"/>
        <v>0.14000000000000001</v>
      </c>
      <c r="D25" s="23">
        <f t="shared" si="6"/>
        <v>0</v>
      </c>
      <c r="E25" s="25">
        <f t="shared" si="7"/>
        <v>0</v>
      </c>
      <c r="F25" s="25">
        <f t="shared" si="7"/>
        <v>0</v>
      </c>
      <c r="G25" s="25">
        <f t="shared" si="7"/>
        <v>0</v>
      </c>
      <c r="H25" s="25">
        <f t="shared" si="7"/>
        <v>0</v>
      </c>
      <c r="I25" s="25">
        <f t="shared" si="7"/>
        <v>0</v>
      </c>
      <c r="J25" s="25">
        <f t="shared" si="7"/>
        <v>0</v>
      </c>
      <c r="K25" s="25">
        <f t="shared" si="7"/>
        <v>0</v>
      </c>
      <c r="L25" s="25">
        <f t="shared" si="7"/>
        <v>0</v>
      </c>
      <c r="M25" s="25">
        <f t="shared" si="7"/>
        <v>0</v>
      </c>
      <c r="N25" s="25">
        <f t="shared" si="7"/>
        <v>0</v>
      </c>
      <c r="O25" s="25">
        <f t="shared" si="7"/>
        <v>0</v>
      </c>
    </row>
    <row r="26" spans="1:16" hidden="1" outlineLevel="1" x14ac:dyDescent="0.25">
      <c r="A26" s="5" t="str">
        <f t="shared" si="8"/>
        <v>f</v>
      </c>
      <c r="B26" s="2" t="str">
        <f t="shared" si="6"/>
        <v>Fly,helikoptre</v>
      </c>
      <c r="C26" s="24">
        <f t="shared" si="6"/>
        <v>0.12</v>
      </c>
      <c r="D26" s="23">
        <f t="shared" si="6"/>
        <v>0</v>
      </c>
      <c r="E26" s="25">
        <f t="shared" si="7"/>
        <v>0</v>
      </c>
      <c r="F26" s="25">
        <f t="shared" si="7"/>
        <v>0</v>
      </c>
      <c r="G26" s="25">
        <f t="shared" si="7"/>
        <v>0</v>
      </c>
      <c r="H26" s="25">
        <f t="shared" si="7"/>
        <v>0</v>
      </c>
      <c r="I26" s="25">
        <f t="shared" si="7"/>
        <v>0</v>
      </c>
      <c r="J26" s="25">
        <f t="shared" si="7"/>
        <v>0</v>
      </c>
      <c r="K26" s="25">
        <f t="shared" si="7"/>
        <v>0</v>
      </c>
      <c r="L26" s="25">
        <f t="shared" si="7"/>
        <v>0</v>
      </c>
      <c r="M26" s="25">
        <f t="shared" si="7"/>
        <v>0</v>
      </c>
      <c r="N26" s="25">
        <f t="shared" si="7"/>
        <v>0</v>
      </c>
      <c r="O26" s="25">
        <f t="shared" si="7"/>
        <v>0</v>
      </c>
    </row>
    <row r="27" spans="1:16" hidden="1" outlineLevel="1" x14ac:dyDescent="0.25">
      <c r="A27" s="5" t="str">
        <f t="shared" si="8"/>
        <v>g</v>
      </c>
      <c r="B27" s="2" t="str">
        <f t="shared" si="6"/>
        <v>Anlegg for overføring og distribusjon av elektrisk kraft m.v.</v>
      </c>
      <c r="C27" s="24">
        <f t="shared" si="6"/>
        <v>0.05</v>
      </c>
      <c r="D27" s="23">
        <f t="shared" si="6"/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  <c r="H27" s="25">
        <f t="shared" si="7"/>
        <v>0</v>
      </c>
      <c r="I27" s="25">
        <f t="shared" si="7"/>
        <v>0</v>
      </c>
      <c r="J27" s="25">
        <f t="shared" si="7"/>
        <v>0</v>
      </c>
      <c r="K27" s="25">
        <f t="shared" si="7"/>
        <v>0</v>
      </c>
      <c r="L27" s="25">
        <f t="shared" si="7"/>
        <v>0</v>
      </c>
      <c r="M27" s="25">
        <f t="shared" si="7"/>
        <v>0</v>
      </c>
      <c r="N27" s="25">
        <f t="shared" si="7"/>
        <v>0</v>
      </c>
      <c r="O27" s="25">
        <f t="shared" si="7"/>
        <v>0</v>
      </c>
    </row>
    <row r="28" spans="1:16" hidden="1" outlineLevel="1" x14ac:dyDescent="0.25">
      <c r="A28" s="5" t="str">
        <f t="shared" si="8"/>
        <v>h</v>
      </c>
      <c r="B28" s="2" t="str">
        <f t="shared" si="6"/>
        <v>Bygg og anlegg, hoteller</v>
      </c>
      <c r="C28" s="24">
        <f t="shared" si="6"/>
        <v>0.04</v>
      </c>
      <c r="D28" s="23">
        <f>D12</f>
        <v>0</v>
      </c>
      <c r="E28" s="25">
        <f>D12-E12</f>
        <v>0</v>
      </c>
      <c r="F28" s="25">
        <f t="shared" si="7"/>
        <v>0</v>
      </c>
      <c r="G28" s="25">
        <f t="shared" si="7"/>
        <v>0</v>
      </c>
      <c r="H28" s="25">
        <f t="shared" si="7"/>
        <v>0</v>
      </c>
      <c r="I28" s="25">
        <f t="shared" si="7"/>
        <v>0</v>
      </c>
      <c r="J28" s="25">
        <f t="shared" si="7"/>
        <v>0</v>
      </c>
      <c r="K28" s="25">
        <f t="shared" si="7"/>
        <v>0</v>
      </c>
      <c r="L28" s="25">
        <f t="shared" si="7"/>
        <v>0</v>
      </c>
      <c r="M28" s="25">
        <f t="shared" si="7"/>
        <v>0</v>
      </c>
      <c r="N28" s="25">
        <f t="shared" si="7"/>
        <v>0</v>
      </c>
      <c r="O28" s="25">
        <f t="shared" si="7"/>
        <v>0</v>
      </c>
    </row>
    <row r="29" spans="1:16" collapsed="1" x14ac:dyDescent="0.25">
      <c r="A29" s="5" t="str">
        <f t="shared" si="8"/>
        <v>i</v>
      </c>
      <c r="B29" s="2" t="str">
        <f t="shared" si="6"/>
        <v>Forretningsbygg</v>
      </c>
      <c r="C29" s="24">
        <f t="shared" si="6"/>
        <v>0.02</v>
      </c>
      <c r="D29" s="23">
        <f>D13</f>
        <v>3000</v>
      </c>
      <c r="E29" s="25">
        <f>D13-E13</f>
        <v>60</v>
      </c>
      <c r="F29" s="25">
        <f t="shared" si="7"/>
        <v>58.800000000000182</v>
      </c>
      <c r="G29" s="25">
        <f t="shared" si="7"/>
        <v>57.624000000000251</v>
      </c>
      <c r="H29" s="25">
        <f t="shared" si="7"/>
        <v>56.471520000000055</v>
      </c>
      <c r="I29" s="25">
        <f t="shared" si="7"/>
        <v>55.342089600000236</v>
      </c>
      <c r="J29" s="25">
        <f t="shared" si="7"/>
        <v>54.235247808000167</v>
      </c>
      <c r="K29" s="25">
        <f t="shared" si="7"/>
        <v>53.150542851839873</v>
      </c>
      <c r="L29" s="25">
        <f t="shared" si="7"/>
        <v>52.087531994803157</v>
      </c>
      <c r="M29" s="25">
        <f t="shared" si="7"/>
        <v>51.045781354907376</v>
      </c>
      <c r="N29" s="25">
        <f t="shared" si="7"/>
        <v>50.024865727808901</v>
      </c>
      <c r="O29" s="25">
        <f t="shared" si="7"/>
        <v>49.024368413252887</v>
      </c>
    </row>
    <row r="30" spans="1:16" x14ac:dyDescent="0.25">
      <c r="A30" s="6"/>
      <c r="B30" s="7" t="str">
        <f t="shared" si="6"/>
        <v>Tomter</v>
      </c>
      <c r="C30" s="27">
        <f t="shared" si="6"/>
        <v>0</v>
      </c>
      <c r="D30" s="28">
        <f>D14</f>
        <v>3500</v>
      </c>
      <c r="E30" s="7">
        <v>0</v>
      </c>
      <c r="F30" s="29">
        <f t="shared" ref="F30:O30" si="9">D14-E14</f>
        <v>0</v>
      </c>
      <c r="G30" s="29">
        <f t="shared" si="9"/>
        <v>0</v>
      </c>
      <c r="H30" s="29">
        <f t="shared" si="9"/>
        <v>0</v>
      </c>
      <c r="I30" s="29">
        <f t="shared" si="9"/>
        <v>0</v>
      </c>
      <c r="J30" s="29">
        <f t="shared" si="9"/>
        <v>0</v>
      </c>
      <c r="K30" s="29">
        <f t="shared" si="9"/>
        <v>0</v>
      </c>
      <c r="L30" s="29">
        <f t="shared" si="9"/>
        <v>0</v>
      </c>
      <c r="M30" s="29">
        <f t="shared" si="9"/>
        <v>0</v>
      </c>
      <c r="N30" s="29">
        <f t="shared" si="9"/>
        <v>0</v>
      </c>
      <c r="O30" s="29">
        <f t="shared" si="9"/>
        <v>0</v>
      </c>
      <c r="P30" s="25"/>
    </row>
    <row r="31" spans="1:16" ht="15.75" outlineLevel="1" thickBot="1" x14ac:dyDescent="0.3">
      <c r="A31" s="30"/>
      <c r="B31" s="31" t="s">
        <v>27</v>
      </c>
      <c r="C31" s="31"/>
      <c r="D31" s="32"/>
      <c r="E31" s="33">
        <f>SUM(E21:E30)</f>
        <v>910</v>
      </c>
      <c r="F31" s="33">
        <f t="shared" ref="F31:O31" si="10">SUM(F21:F30)</f>
        <v>723.80000000000018</v>
      </c>
      <c r="G31" s="33">
        <f t="shared" si="10"/>
        <v>579.12400000000025</v>
      </c>
      <c r="H31" s="33">
        <f t="shared" si="10"/>
        <v>466.32151999999996</v>
      </c>
      <c r="I31" s="33">
        <f t="shared" si="10"/>
        <v>378.07708960000008</v>
      </c>
      <c r="J31" s="33">
        <f t="shared" si="10"/>
        <v>308.82174780800017</v>
      </c>
      <c r="K31" s="33">
        <f t="shared" si="10"/>
        <v>254.29869285183986</v>
      </c>
      <c r="L31" s="33">
        <f t="shared" si="10"/>
        <v>211.24131699480313</v>
      </c>
      <c r="M31" s="33">
        <f t="shared" si="10"/>
        <v>177.13349485490744</v>
      </c>
      <c r="N31" s="33">
        <f t="shared" si="10"/>
        <v>150.0303163778089</v>
      </c>
      <c r="O31" s="33">
        <f t="shared" si="10"/>
        <v>128.42342482825291</v>
      </c>
      <c r="P31" s="25"/>
    </row>
    <row r="32" spans="1:16" ht="15.75" thickTop="1" x14ac:dyDescent="0.25"/>
    <row r="33" spans="4:16" x14ac:dyDescent="0.25">
      <c r="O33" s="2" t="s">
        <v>29</v>
      </c>
    </row>
    <row r="34" spans="4:16" x14ac:dyDescent="0.25">
      <c r="D34" s="3" t="s">
        <v>29</v>
      </c>
    </row>
    <row r="35" spans="4:16" x14ac:dyDescent="0.25">
      <c r="P35" s="34"/>
    </row>
  </sheetData>
  <mergeCells count="4">
    <mergeCell ref="E1:O1"/>
    <mergeCell ref="E2:O2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Avskrivninger over tid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PIG</cp:lastModifiedBy>
  <dcterms:created xsi:type="dcterms:W3CDTF">2015-11-12T19:08:40Z</dcterms:created>
  <dcterms:modified xsi:type="dcterms:W3CDTF">2015-11-12T19:09:45Z</dcterms:modified>
</cp:coreProperties>
</file>