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11985"/>
  </bookViews>
  <sheets>
    <sheet name="Lurium" sheetId="2" r:id="rId1"/>
    <sheet name="Generell modell" sheetId="1" r:id="rId2"/>
  </sheets>
  <calcPr calcId="125725"/>
</workbook>
</file>

<file path=xl/calcChain.xml><?xml version="1.0" encoding="utf-8"?>
<calcChain xmlns="http://schemas.openxmlformats.org/spreadsheetml/2006/main">
  <c r="B21" i="1"/>
  <c r="B22"/>
  <c r="B23"/>
  <c r="B24"/>
  <c r="B25"/>
  <c r="B26"/>
  <c r="B27"/>
  <c r="B28"/>
  <c r="B29"/>
  <c r="B30"/>
  <c r="B20"/>
  <c r="E19"/>
  <c r="E6"/>
  <c r="E22" s="1"/>
  <c r="E7"/>
  <c r="E23" s="1"/>
  <c r="E8"/>
  <c r="F8" s="1"/>
  <c r="G8" s="1"/>
  <c r="H8" s="1"/>
  <c r="I8" s="1"/>
  <c r="J8" s="1"/>
  <c r="K8" s="1"/>
  <c r="L8" s="1"/>
  <c r="M8" s="1"/>
  <c r="N8" s="1"/>
  <c r="O8" s="1"/>
  <c r="E9"/>
  <c r="E10"/>
  <c r="F10" s="1"/>
  <c r="G10" s="1"/>
  <c r="H10" s="1"/>
  <c r="I10" s="1"/>
  <c r="J10" s="1"/>
  <c r="K10" s="1"/>
  <c r="L10" s="1"/>
  <c r="M10" s="1"/>
  <c r="N10" s="1"/>
  <c r="O10" s="1"/>
  <c r="E11"/>
  <c r="E12"/>
  <c r="E28" s="1"/>
  <c r="E13"/>
  <c r="E14"/>
  <c r="F14" s="1"/>
  <c r="G14" s="1"/>
  <c r="H14" s="1"/>
  <c r="I14" s="1"/>
  <c r="J14" s="1"/>
  <c r="K14" s="1"/>
  <c r="L14" s="1"/>
  <c r="M14" s="1"/>
  <c r="N14" s="1"/>
  <c r="O14" s="1"/>
  <c r="E5"/>
  <c r="G5" i="2"/>
  <c r="G6"/>
  <c r="E3"/>
  <c r="G3" s="1"/>
  <c r="E4"/>
  <c r="E8"/>
  <c r="G8" s="1"/>
  <c r="A22" i="1"/>
  <c r="A23"/>
  <c r="A24"/>
  <c r="A25"/>
  <c r="A26"/>
  <c r="A27"/>
  <c r="A28"/>
  <c r="A29"/>
  <c r="A21"/>
  <c r="D15"/>
  <c r="F20"/>
  <c r="G20"/>
  <c r="H20"/>
  <c r="I20"/>
  <c r="J20"/>
  <c r="K20"/>
  <c r="L20"/>
  <c r="M20"/>
  <c r="N20"/>
  <c r="O20"/>
  <c r="E24"/>
  <c r="E25"/>
  <c r="E26"/>
  <c r="E27"/>
  <c r="E29"/>
  <c r="E20"/>
  <c r="D21"/>
  <c r="D22"/>
  <c r="D23"/>
  <c r="D24"/>
  <c r="D25"/>
  <c r="D26"/>
  <c r="D27"/>
  <c r="D28"/>
  <c r="D29"/>
  <c r="D30"/>
  <c r="D20"/>
  <c r="C21"/>
  <c r="C22"/>
  <c r="C23"/>
  <c r="C24"/>
  <c r="C25"/>
  <c r="C26"/>
  <c r="C27"/>
  <c r="C28"/>
  <c r="C29"/>
  <c r="C30"/>
  <c r="C20"/>
  <c r="F19"/>
  <c r="G19" s="1"/>
  <c r="H19" s="1"/>
  <c r="I19" s="1"/>
  <c r="J19" s="1"/>
  <c r="K19" s="1"/>
  <c r="L19" s="1"/>
  <c r="M19" s="1"/>
  <c r="N19" s="1"/>
  <c r="O19" s="1"/>
  <c r="F7"/>
  <c r="G7" s="1"/>
  <c r="H7" s="1"/>
  <c r="I7" s="1"/>
  <c r="J7" s="1"/>
  <c r="K7" s="1"/>
  <c r="L7" s="1"/>
  <c r="M7" s="1"/>
  <c r="N7" s="1"/>
  <c r="O7" s="1"/>
  <c r="F9"/>
  <c r="G9" s="1"/>
  <c r="H9" s="1"/>
  <c r="I9" s="1"/>
  <c r="J9" s="1"/>
  <c r="K9" s="1"/>
  <c r="L9" s="1"/>
  <c r="M9" s="1"/>
  <c r="N9" s="1"/>
  <c r="O9" s="1"/>
  <c r="F11"/>
  <c r="G11" s="1"/>
  <c r="H11" s="1"/>
  <c r="I11" s="1"/>
  <c r="J11" s="1"/>
  <c r="K11" s="1"/>
  <c r="L11" s="1"/>
  <c r="M11" s="1"/>
  <c r="N11" s="1"/>
  <c r="O11" s="1"/>
  <c r="F13"/>
  <c r="G13" s="1"/>
  <c r="H13" s="1"/>
  <c r="I13" s="1"/>
  <c r="J13" s="1"/>
  <c r="K13" s="1"/>
  <c r="L13" s="1"/>
  <c r="M13" s="1"/>
  <c r="N13" s="1"/>
  <c r="O13" s="1"/>
  <c r="F3"/>
  <c r="G3" s="1"/>
  <c r="H3" s="1"/>
  <c r="I3" s="1"/>
  <c r="J3" s="1"/>
  <c r="K3" s="1"/>
  <c r="L3" s="1"/>
  <c r="M3" s="1"/>
  <c r="N3" s="1"/>
  <c r="O3" s="1"/>
  <c r="F12" l="1"/>
  <c r="G12" s="1"/>
  <c r="H12" s="1"/>
  <c r="I12" s="1"/>
  <c r="J12" s="1"/>
  <c r="K12" s="1"/>
  <c r="L12" s="1"/>
  <c r="M12" s="1"/>
  <c r="N12" s="1"/>
  <c r="O12" s="1"/>
  <c r="F6"/>
  <c r="G6" s="1"/>
  <c r="H6" s="1"/>
  <c r="I6" s="1"/>
  <c r="J6" s="1"/>
  <c r="K6" s="1"/>
  <c r="L6" s="1"/>
  <c r="M6" s="1"/>
  <c r="N6" s="1"/>
  <c r="O6" s="1"/>
  <c r="E7" i="2"/>
  <c r="E10" s="1"/>
  <c r="G4"/>
  <c r="G10" s="1"/>
  <c r="N29" i="1"/>
  <c r="J29"/>
  <c r="F29"/>
  <c r="L27"/>
  <c r="H27"/>
  <c r="N25"/>
  <c r="J25"/>
  <c r="F25"/>
  <c r="L23"/>
  <c r="H23"/>
  <c r="L29"/>
  <c r="H29"/>
  <c r="N27"/>
  <c r="J27"/>
  <c r="F27"/>
  <c r="L25"/>
  <c r="H25"/>
  <c r="N23"/>
  <c r="J23"/>
  <c r="F23"/>
  <c r="E15"/>
  <c r="L28"/>
  <c r="H28"/>
  <c r="N26"/>
  <c r="L26"/>
  <c r="J26"/>
  <c r="H26"/>
  <c r="F26"/>
  <c r="N24"/>
  <c r="L24"/>
  <c r="J24"/>
  <c r="H24"/>
  <c r="F24"/>
  <c r="N22"/>
  <c r="L22"/>
  <c r="J22"/>
  <c r="H22"/>
  <c r="F22"/>
  <c r="O29"/>
  <c r="M29"/>
  <c r="K29"/>
  <c r="I29"/>
  <c r="G29"/>
  <c r="O28"/>
  <c r="K28"/>
  <c r="G28"/>
  <c r="O27"/>
  <c r="M27"/>
  <c r="K27"/>
  <c r="I27"/>
  <c r="G27"/>
  <c r="O26"/>
  <c r="M26"/>
  <c r="K26"/>
  <c r="I26"/>
  <c r="G26"/>
  <c r="O25"/>
  <c r="M25"/>
  <c r="K25"/>
  <c r="I25"/>
  <c r="G25"/>
  <c r="O24"/>
  <c r="M24"/>
  <c r="K24"/>
  <c r="I24"/>
  <c r="G24"/>
  <c r="O23"/>
  <c r="M23"/>
  <c r="K23"/>
  <c r="I23"/>
  <c r="G23"/>
  <c r="O22"/>
  <c r="M22"/>
  <c r="K22"/>
  <c r="I22"/>
  <c r="G22"/>
  <c r="F30"/>
  <c r="N30"/>
  <c r="L30"/>
  <c r="J30"/>
  <c r="H30"/>
  <c r="O30"/>
  <c r="M30"/>
  <c r="K30"/>
  <c r="I30"/>
  <c r="G30"/>
  <c r="E21"/>
  <c r="E31" s="1"/>
  <c r="F5"/>
  <c r="F15" s="1"/>
  <c r="I28" l="1"/>
  <c r="M28"/>
  <c r="F28"/>
  <c r="J28"/>
  <c r="N28"/>
  <c r="G5"/>
  <c r="G21" s="1"/>
  <c r="G31" s="1"/>
  <c r="F21"/>
  <c r="F31" s="1"/>
  <c r="G15" l="1"/>
  <c r="H5"/>
  <c r="H15" l="1"/>
  <c r="I5"/>
  <c r="H21"/>
  <c r="H31" s="1"/>
  <c r="I15" l="1"/>
  <c r="J5"/>
  <c r="I21"/>
  <c r="I31" s="1"/>
  <c r="J15" l="1"/>
  <c r="K5"/>
  <c r="K21"/>
  <c r="K31" s="1"/>
  <c r="J21"/>
  <c r="J31" s="1"/>
  <c r="L5" l="1"/>
  <c r="L21" s="1"/>
  <c r="L31" s="1"/>
  <c r="K15"/>
  <c r="L15" l="1"/>
  <c r="M5"/>
  <c r="N5" l="1"/>
  <c r="M15"/>
  <c r="M21"/>
  <c r="M31" s="1"/>
  <c r="N15" l="1"/>
  <c r="O5"/>
  <c r="O15" s="1"/>
  <c r="N21"/>
  <c r="N31" s="1"/>
  <c r="O21" l="1"/>
  <c r="O31" s="1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charset val="1"/>
          </rPr>
          <t xml:space="preserve">Dette regnearket kan du bruke til å budsjettere samlet investering. Det inneholder også en generell modell hvor du kan legge inn investeringsbeløp i hver enkelt saldogruppe og få beregnet bokført verdi og årlige saldoavskrivninger for hver enkelt gruppe og samlet. 
</t>
        </r>
      </text>
    </comment>
  </commentList>
</comments>
</file>

<file path=xl/sharedStrings.xml><?xml version="1.0" encoding="utf-8"?>
<sst xmlns="http://schemas.openxmlformats.org/spreadsheetml/2006/main" count="55" uniqueCount="47">
  <si>
    <t>Gruppe</t>
  </si>
  <si>
    <t>Kontormaskiner o.l</t>
  </si>
  <si>
    <t>Saldosats</t>
  </si>
  <si>
    <t xml:space="preserve">Ervervet forretningsverdi (goodwil) 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</si>
  <si>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</si>
  <si>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</si>
  <si>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</si>
  <si>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</si>
  <si>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</si>
  <si>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</si>
  <si>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</si>
  <si>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</si>
  <si>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</si>
  <si>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</si>
  <si>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</si>
  <si>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</si>
  <si>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</si>
  <si>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</si>
  <si>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</si>
  <si>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</si>
  <si>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</si>
  <si>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</si>
  <si>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</si>
  <si>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</si>
  <si>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Beløp</t>
  </si>
  <si>
    <t>Tomt</t>
  </si>
  <si>
    <t>mål</t>
  </si>
  <si>
    <t>Enhet</t>
  </si>
  <si>
    <t xml:space="preserve">Pris/enhet </t>
  </si>
  <si>
    <t>Bygning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</si>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</sst>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 * #,##0_ ;_ * \-#,##0_ ;_ * &quot;-&quot;??_ ;_ @_ "/>
    <numFmt numFmtId="165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0" fontId="0" fillId="0" borderId="0" xfId="0" applyFont="1"/>
    <xf numFmtId="164" fontId="0" fillId="0" borderId="0" xfId="1" applyNumberFormat="1" applyFont="1"/>
    <xf numFmtId="9" fontId="0" fillId="0" borderId="0" xfId="0" applyNumberFormat="1" applyFont="1"/>
    <xf numFmtId="3" fontId="0" fillId="0" borderId="0" xfId="0" applyNumberFormat="1" applyFon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165" fontId="2" fillId="0" borderId="0" xfId="0" applyNumberFormat="1" applyFont="1"/>
    <xf numFmtId="0" fontId="0" fillId="0" borderId="1" xfId="0" applyBorder="1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9" fontId="2" fillId="0" borderId="1" xfId="0" applyNumberFormat="1" applyFont="1" applyBorder="1"/>
    <xf numFmtId="164" fontId="0" fillId="0" borderId="1" xfId="1" applyNumberFormat="1" applyFont="1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9" fontId="0" fillId="0" borderId="1" xfId="0" applyNumberFormat="1" applyFont="1" applyBorder="1"/>
    <xf numFmtId="3" fontId="0" fillId="0" borderId="1" xfId="0" applyNumberFormat="1" applyBorder="1"/>
    <xf numFmtId="0" fontId="0" fillId="0" borderId="1" xfId="0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'Generell modell'!$B$4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'Generell modell'!$B$5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</c:ser>
        <c:ser>
          <c:idx val="2"/>
          <c:order val="2"/>
          <c:tx>
            <c:strRef>
              <c:f>'Generell modell'!$B$6</c:f>
              <c:strCache>
                <c:ptCount val="1"/>
                <c:pt idx="0">
                  <c:v>Ervervet forretningsverdi (goodwil) 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</c:ser>
        <c:ser>
          <c:idx val="3"/>
          <c:order val="3"/>
          <c:tx>
            <c:strRef>
              <c:f>'Generell modell'!$B$7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</c:ser>
        <c:ser>
          <c:idx val="4"/>
          <c:order val="4"/>
          <c:tx>
            <c:strRef>
              <c:f>'Generell modell'!$B$8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modell'!$D$8:$O$8</c:f>
            </c:numRef>
          </c:val>
        </c:ser>
        <c:ser>
          <c:idx val="5"/>
          <c:order val="5"/>
          <c:tx>
            <c:strRef>
              <c:f>'Generell modell'!$B$9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modell'!$D$9:$O$9</c:f>
            </c:numRef>
          </c:val>
        </c:ser>
        <c:ser>
          <c:idx val="6"/>
          <c:order val="6"/>
          <c:tx>
            <c:strRef>
              <c:f>'Generell modell'!$B$10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modell'!$D$10:$O$10</c:f>
            </c:numRef>
          </c:val>
        </c:ser>
        <c:ser>
          <c:idx val="7"/>
          <c:order val="7"/>
          <c:tx>
            <c:strRef>
              <c:f>'Generell modell'!$B$11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modell'!$D$11:$O$11</c:f>
            </c:numRef>
          </c:val>
        </c:ser>
        <c:ser>
          <c:idx val="8"/>
          <c:order val="8"/>
          <c:tx>
            <c:strRef>
              <c:f>'Generell modell'!$B$12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modell'!$D$12:$O$12</c:f>
            </c:numRef>
          </c:val>
        </c:ser>
        <c:ser>
          <c:idx val="9"/>
          <c:order val="9"/>
          <c:tx>
            <c:strRef>
              <c:f>'Generell modell'!$B$13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</c:ser>
        <c:ser>
          <c:idx val="10"/>
          <c:order val="10"/>
          <c:tx>
            <c:strRef>
              <c:f>'Generell modell'!$B$14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'Generell modell'!$E$3:$O$3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'Generell modell'!$D$14:$O$14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</c:ser>
        <c:ser>
          <c:idx val="11"/>
          <c:order val="11"/>
          <c:tx>
            <c:strRef>
              <c:f>'Generell modell'!$B$15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'Generell modell'!$E$15:$O$15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</c:ser>
        <c:marker val="1"/>
        <c:axId val="72334336"/>
        <c:axId val="72345088"/>
      </c:lineChart>
      <c:catAx>
        <c:axId val="72334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layout/>
        </c:title>
        <c:numFmt formatCode="General" sourceLinked="1"/>
        <c:tickLblPos val="nextTo"/>
        <c:crossAx val="72345088"/>
        <c:crosses val="autoZero"/>
        <c:auto val="1"/>
        <c:lblAlgn val="ctr"/>
        <c:lblOffset val="100"/>
      </c:catAx>
      <c:valAx>
        <c:axId val="7234508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</c:title>
        <c:numFmt formatCode="#,##0" sourceLinked="1"/>
        <c:tickLblPos val="nextTo"/>
        <c:crossAx val="72334336"/>
        <c:crosses val="autoZero"/>
        <c:crossBetween val="midCat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ser>
          <c:idx val="1"/>
          <c:order val="0"/>
          <c:tx>
            <c:strRef>
              <c:f>'Generell modell'!$B$21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'Generell modell'!$E$21:$O$21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</c:ser>
        <c:ser>
          <c:idx val="2"/>
          <c:order val="1"/>
          <c:tx>
            <c:strRef>
              <c:f>'Generell modell'!$B$22</c:f>
              <c:strCache>
                <c:ptCount val="1"/>
                <c:pt idx="0">
                  <c:v>Ervervet forretningsverdi (goodwil) </c:v>
                </c:pt>
              </c:strCache>
            </c:strRef>
          </c:tx>
          <c:marker>
            <c:symbol val="none"/>
          </c:marker>
          <c:val>
            <c:numRef>
              <c:f>'Generell modell'!$E$22:$O$22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</c:ser>
        <c:ser>
          <c:idx val="4"/>
          <c:order val="2"/>
          <c:tx>
            <c:strRef>
              <c:f>'Generell modell'!$B$24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'Generell modell'!$E$24:$O$24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</c:ser>
        <c:ser>
          <c:idx val="5"/>
          <c:order val="3"/>
          <c:tx>
            <c:strRef>
              <c:f>'Generell modell'!$B$25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'Generell modell'!$E$25:$O$25</c:f>
            </c:numRef>
          </c:val>
        </c:ser>
        <c:ser>
          <c:idx val="6"/>
          <c:order val="4"/>
          <c:tx>
            <c:strRef>
              <c:f>'Generell modell'!$B$26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'Generell modell'!$D$26:$O$26</c:f>
            </c:numRef>
          </c:val>
        </c:ser>
        <c:ser>
          <c:idx val="7"/>
          <c:order val="5"/>
          <c:tx>
            <c:strRef>
              <c:f>'Generell modell'!$B$27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'Generell modell'!$D$27:$O$27</c:f>
            </c:numRef>
          </c:val>
        </c:ser>
        <c:ser>
          <c:idx val="8"/>
          <c:order val="6"/>
          <c:tx>
            <c:strRef>
              <c:f>'Generell modell'!$B$28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'Generell modell'!$D$28:$O$28</c:f>
            </c:numRef>
          </c:val>
        </c:ser>
        <c:ser>
          <c:idx val="9"/>
          <c:order val="7"/>
          <c:tx>
            <c:strRef>
              <c:f>'Generell modell'!$B$29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'Generell modell'!$E$29:$O$29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</c:ser>
        <c:ser>
          <c:idx val="10"/>
          <c:order val="8"/>
          <c:tx>
            <c:strRef>
              <c:f>'Generell modell'!$B$30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'Generell modell'!$E$30:$O$30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9"/>
          <c:tx>
            <c:strRef>
              <c:f>'Generell modell'!$B$31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'Generell modell'!$E$31:$O$31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</c:ser>
        <c:ser>
          <c:idx val="0"/>
          <c:order val="10"/>
          <c:tx>
            <c:strRef>
              <c:f>'Generell modell'!$B$23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'Generell modell'!$E$23:$O$23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</c:ser>
        <c:marker val="1"/>
        <c:axId val="72086656"/>
        <c:axId val="72088576"/>
      </c:lineChart>
      <c:catAx>
        <c:axId val="72086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layout/>
        </c:title>
        <c:numFmt formatCode="General" sourceLinked="1"/>
        <c:tickLblPos val="nextTo"/>
        <c:crossAx val="72088576"/>
        <c:crosses val="autoZero"/>
        <c:auto val="1"/>
        <c:lblAlgn val="ctr"/>
        <c:lblOffset val="100"/>
      </c:catAx>
      <c:valAx>
        <c:axId val="7208857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</c:title>
        <c:numFmt formatCode="#,##0" sourceLinked="1"/>
        <c:tickLblPos val="nextTo"/>
        <c:crossAx val="72086656"/>
        <c:crosses val="autoZero"/>
        <c:crossBetween val="midCat"/>
      </c:valAx>
      <c:spPr>
        <a:noFill/>
        <a:ln w="25400">
          <a:noFill/>
        </a:ln>
      </c:spPr>
    </c:plotArea>
    <c:plotVisOnly val="1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J12" sqref="J12:J13"/>
    </sheetView>
  </sheetViews>
  <sheetFormatPr defaultColWidth="9.140625" defaultRowHeight="15" outlineLevelCol="1"/>
  <cols>
    <col min="1" max="1" width="18.140625" customWidth="1"/>
    <col min="2" max="2" width="7" customWidth="1" outlineLevel="1"/>
    <col min="3" max="3" width="9.140625" customWidth="1" outlineLevel="1"/>
    <col min="4" max="4" width="11.710937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8" width="9.140625" collapsed="1"/>
  </cols>
  <sheetData>
    <row r="1" spans="1:8">
      <c r="A1" t="s">
        <v>42</v>
      </c>
    </row>
    <row r="2" spans="1:8">
      <c r="A2" t="s">
        <v>38</v>
      </c>
      <c r="B2" t="s">
        <v>39</v>
      </c>
      <c r="C2" t="s">
        <v>27</v>
      </c>
      <c r="D2" t="s">
        <v>28</v>
      </c>
      <c r="E2" s="2" t="s">
        <v>24</v>
      </c>
      <c r="F2" t="s">
        <v>2</v>
      </c>
      <c r="G2" t="s">
        <v>40</v>
      </c>
    </row>
    <row r="3" spans="1:8">
      <c r="A3" t="s">
        <v>25</v>
      </c>
      <c r="B3" s="6">
        <v>8</v>
      </c>
      <c r="C3" t="s">
        <v>26</v>
      </c>
      <c r="D3" s="5">
        <v>1200</v>
      </c>
      <c r="E3" s="4">
        <f>B3*D3</f>
        <v>9600</v>
      </c>
      <c r="F3" s="3">
        <v>0</v>
      </c>
      <c r="G3" s="4">
        <f>E3*F3</f>
        <v>0</v>
      </c>
    </row>
    <row r="4" spans="1:8" ht="17.25">
      <c r="A4" t="s">
        <v>29</v>
      </c>
      <c r="B4" s="5">
        <v>2500</v>
      </c>
      <c r="C4" t="s">
        <v>30</v>
      </c>
      <c r="D4" s="14">
        <v>18</v>
      </c>
      <c r="E4" s="4">
        <f>B4*D4</f>
        <v>45000</v>
      </c>
      <c r="F4" s="3">
        <v>0.02</v>
      </c>
      <c r="G4" s="4">
        <f t="shared" ref="G4:G8" si="0">E4*F4</f>
        <v>900</v>
      </c>
    </row>
    <row r="5" spans="1:8">
      <c r="A5" t="s">
        <v>31</v>
      </c>
      <c r="E5" s="5">
        <v>23000</v>
      </c>
      <c r="F5" s="3">
        <v>0.2</v>
      </c>
      <c r="G5" s="4">
        <f t="shared" si="0"/>
        <v>4600</v>
      </c>
    </row>
    <row r="6" spans="1:8">
      <c r="A6" t="s">
        <v>32</v>
      </c>
      <c r="E6" s="5">
        <v>5000</v>
      </c>
      <c r="F6" s="3">
        <v>0.3</v>
      </c>
      <c r="G6" s="4">
        <f t="shared" si="0"/>
        <v>1500</v>
      </c>
    </row>
    <row r="7" spans="1:8">
      <c r="A7" t="s">
        <v>35</v>
      </c>
      <c r="E7" s="10">
        <f>SUM(E3:E6)</f>
        <v>82600</v>
      </c>
      <c r="F7" s="12"/>
      <c r="G7" s="4"/>
    </row>
    <row r="8" spans="1:8">
      <c r="A8" t="s">
        <v>33</v>
      </c>
      <c r="B8" s="5">
        <v>70</v>
      </c>
      <c r="C8" t="s">
        <v>34</v>
      </c>
      <c r="D8" s="5">
        <v>30</v>
      </c>
      <c r="E8" s="4">
        <f>B8*D8</f>
        <v>2100</v>
      </c>
      <c r="F8" s="3">
        <v>1</v>
      </c>
      <c r="G8" s="4">
        <f t="shared" si="0"/>
        <v>2100</v>
      </c>
    </row>
    <row r="9" spans="1:8">
      <c r="A9" t="s">
        <v>36</v>
      </c>
      <c r="E9" s="5">
        <v>12000</v>
      </c>
      <c r="G9" s="4">
        <v>0</v>
      </c>
    </row>
    <row r="10" spans="1:8">
      <c r="A10" t="s">
        <v>37</v>
      </c>
      <c r="E10" s="4">
        <f>SUM(E7:E9)</f>
        <v>96700</v>
      </c>
      <c r="G10" s="4">
        <f>SUM(G3:G9)</f>
        <v>9100</v>
      </c>
    </row>
    <row r="12" spans="1:8">
      <c r="D12" s="3"/>
      <c r="H12" s="3"/>
    </row>
    <row r="14" spans="1:8">
      <c r="G14" s="4"/>
    </row>
    <row r="16" spans="1:8">
      <c r="G16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5"/>
  <sheetViews>
    <sheetView topLeftCell="A7" zoomScaleNormal="100" workbookViewId="0">
      <selection activeCell="A8" sqref="A8:XFD8"/>
    </sheetView>
  </sheetViews>
  <sheetFormatPr defaultColWidth="9.140625" defaultRowHeight="15" outlineLevelRow="1" outlineLevelCol="1"/>
  <cols>
    <col min="1" max="1" width="7.28515625" style="13" customWidth="1"/>
    <col min="2" max="2" width="52.5703125" customWidth="1"/>
    <col min="4" max="4" width="11.42578125" style="2" customWidth="1"/>
    <col min="5" max="5" width="10.140625" customWidth="1"/>
    <col min="6" max="10" width="11" customWidth="1" outlineLevel="1"/>
    <col min="11" max="13" width="9.85546875" customWidth="1" outlineLevel="1"/>
    <col min="14" max="14" width="9.85546875" bestFit="1" customWidth="1"/>
    <col min="15" max="15" width="9.85546875" customWidth="1"/>
  </cols>
  <sheetData>
    <row r="1" spans="1:15">
      <c r="E1" s="40" t="s">
        <v>21</v>
      </c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>
      <c r="E2" s="40" t="s">
        <v>20</v>
      </c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>
      <c r="A3" s="18" t="s">
        <v>0</v>
      </c>
      <c r="B3" s="15" t="s">
        <v>46</v>
      </c>
      <c r="C3" s="15" t="s">
        <v>2</v>
      </c>
      <c r="D3" s="31" t="s">
        <v>44</v>
      </c>
      <c r="E3" s="16">
        <v>2010</v>
      </c>
      <c r="F3" s="17">
        <f>E3+1</f>
        <v>2011</v>
      </c>
      <c r="G3" s="17">
        <f t="shared" ref="G3:O3" si="0">F3+1</f>
        <v>2012</v>
      </c>
      <c r="H3" s="17">
        <f t="shared" si="0"/>
        <v>2013</v>
      </c>
      <c r="I3" s="17">
        <f t="shared" si="0"/>
        <v>2014</v>
      </c>
      <c r="J3" s="17">
        <f t="shared" si="0"/>
        <v>2015</v>
      </c>
      <c r="K3" s="17">
        <f t="shared" si="0"/>
        <v>2016</v>
      </c>
      <c r="L3" s="17">
        <f t="shared" si="0"/>
        <v>2017</v>
      </c>
      <c r="M3" s="17">
        <f t="shared" si="0"/>
        <v>2018</v>
      </c>
      <c r="N3" s="17">
        <f t="shared" si="0"/>
        <v>2019</v>
      </c>
      <c r="O3" s="17">
        <f t="shared" si="0"/>
        <v>2020</v>
      </c>
    </row>
    <row r="4" spans="1:15">
      <c r="B4" t="s">
        <v>9</v>
      </c>
      <c r="C4" s="3">
        <v>1</v>
      </c>
      <c r="D4" s="32">
        <v>2000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</row>
    <row r="5" spans="1:15">
      <c r="A5" s="13" t="s">
        <v>11</v>
      </c>
      <c r="B5" t="s">
        <v>1</v>
      </c>
      <c r="C5" s="3">
        <v>0.3</v>
      </c>
      <c r="D5" s="32">
        <v>500</v>
      </c>
      <c r="E5" s="8">
        <f>D5*(1-$C5)</f>
        <v>350</v>
      </c>
      <c r="F5" s="8">
        <f>E5*(1-$C5)</f>
        <v>244.99999999999997</v>
      </c>
      <c r="G5" s="8">
        <f t="shared" ref="G5:O5" si="1">F5*(1-$C5)</f>
        <v>171.49999999999997</v>
      </c>
      <c r="H5" s="8">
        <f t="shared" si="1"/>
        <v>120.04999999999997</v>
      </c>
      <c r="I5" s="8">
        <f t="shared" si="1"/>
        <v>84.034999999999968</v>
      </c>
      <c r="J5" s="8">
        <f t="shared" si="1"/>
        <v>58.824499999999972</v>
      </c>
      <c r="K5" s="8">
        <f t="shared" si="1"/>
        <v>41.177149999999976</v>
      </c>
      <c r="L5" s="8">
        <f t="shared" si="1"/>
        <v>28.824004999999982</v>
      </c>
      <c r="M5" s="8">
        <f t="shared" si="1"/>
        <v>20.176803499999988</v>
      </c>
      <c r="N5" s="8">
        <f t="shared" si="1"/>
        <v>14.12376244999999</v>
      </c>
      <c r="O5" s="8">
        <f t="shared" si="1"/>
        <v>9.8866337149999932</v>
      </c>
    </row>
    <row r="6" spans="1:15">
      <c r="A6" s="13" t="s">
        <v>12</v>
      </c>
      <c r="B6" t="s">
        <v>3</v>
      </c>
      <c r="C6" s="3">
        <v>0.2</v>
      </c>
      <c r="D6" s="32">
        <v>1000</v>
      </c>
      <c r="E6" s="8">
        <f t="shared" ref="E6:O14" si="2">D6*(1-$C6)</f>
        <v>800</v>
      </c>
      <c r="F6" s="8">
        <f t="shared" si="2"/>
        <v>640</v>
      </c>
      <c r="G6" s="8">
        <f t="shared" si="2"/>
        <v>512</v>
      </c>
      <c r="H6" s="8">
        <f t="shared" si="2"/>
        <v>409.6</v>
      </c>
      <c r="I6" s="8">
        <f t="shared" si="2"/>
        <v>327.68000000000006</v>
      </c>
      <c r="J6" s="8">
        <f t="shared" si="2"/>
        <v>262.14400000000006</v>
      </c>
      <c r="K6" s="8">
        <f t="shared" si="2"/>
        <v>209.71520000000007</v>
      </c>
      <c r="L6" s="8">
        <f t="shared" si="2"/>
        <v>167.77216000000007</v>
      </c>
      <c r="M6" s="8">
        <f t="shared" si="2"/>
        <v>134.21772800000005</v>
      </c>
      <c r="N6" s="8">
        <f t="shared" si="2"/>
        <v>107.37418240000005</v>
      </c>
      <c r="O6" s="8">
        <f t="shared" si="2"/>
        <v>85.899345920000044</v>
      </c>
    </row>
    <row r="7" spans="1:15">
      <c r="A7" s="13" t="s">
        <v>13</v>
      </c>
      <c r="B7" s="1" t="s">
        <v>4</v>
      </c>
      <c r="C7" s="3">
        <v>0.2</v>
      </c>
      <c r="D7" s="32">
        <v>2000</v>
      </c>
      <c r="E7" s="8">
        <f t="shared" si="2"/>
        <v>1600</v>
      </c>
      <c r="F7" s="8">
        <f t="shared" si="2"/>
        <v>1280</v>
      </c>
      <c r="G7" s="8">
        <f t="shared" si="2"/>
        <v>1024</v>
      </c>
      <c r="H7" s="8">
        <f t="shared" si="2"/>
        <v>819.2</v>
      </c>
      <c r="I7" s="8">
        <f t="shared" si="2"/>
        <v>655.36000000000013</v>
      </c>
      <c r="J7" s="8">
        <f t="shared" si="2"/>
        <v>524.28800000000012</v>
      </c>
      <c r="K7" s="8">
        <f t="shared" si="2"/>
        <v>419.43040000000013</v>
      </c>
      <c r="L7" s="8">
        <f t="shared" si="2"/>
        <v>335.54432000000014</v>
      </c>
      <c r="M7" s="8">
        <f t="shared" si="2"/>
        <v>268.4354560000001</v>
      </c>
      <c r="N7" s="8">
        <f t="shared" si="2"/>
        <v>214.7483648000001</v>
      </c>
      <c r="O7" s="8">
        <f t="shared" si="2"/>
        <v>171.79869184000009</v>
      </c>
    </row>
    <row r="8" spans="1:15" hidden="1" outlineLevel="1">
      <c r="A8" s="13" t="s">
        <v>14</v>
      </c>
      <c r="B8" s="1" t="s">
        <v>41</v>
      </c>
      <c r="C8" s="3">
        <v>0.2</v>
      </c>
      <c r="D8" s="32">
        <v>500</v>
      </c>
      <c r="E8" s="8">
        <f t="shared" si="2"/>
        <v>400</v>
      </c>
      <c r="F8" s="8">
        <f t="shared" si="2"/>
        <v>320</v>
      </c>
      <c r="G8" s="8">
        <f t="shared" si="2"/>
        <v>256</v>
      </c>
      <c r="H8" s="8">
        <f t="shared" si="2"/>
        <v>204.8</v>
      </c>
      <c r="I8" s="8">
        <f t="shared" si="2"/>
        <v>163.84000000000003</v>
      </c>
      <c r="J8" s="8">
        <f t="shared" si="2"/>
        <v>131.07200000000003</v>
      </c>
      <c r="K8" s="8">
        <f t="shared" si="2"/>
        <v>104.85760000000003</v>
      </c>
      <c r="L8" s="8">
        <f t="shared" si="2"/>
        <v>83.886080000000035</v>
      </c>
      <c r="M8" s="8">
        <f t="shared" si="2"/>
        <v>67.108864000000025</v>
      </c>
      <c r="N8" s="8">
        <f t="shared" si="2"/>
        <v>53.687091200000026</v>
      </c>
      <c r="O8" s="8">
        <f t="shared" si="2"/>
        <v>42.949672960000022</v>
      </c>
    </row>
    <row r="9" spans="1:15" hidden="1" outlineLevel="1">
      <c r="A9" s="13" t="s">
        <v>15</v>
      </c>
      <c r="B9" s="1" t="s">
        <v>5</v>
      </c>
      <c r="C9" s="3">
        <v>0.14000000000000001</v>
      </c>
      <c r="D9" s="32"/>
      <c r="E9" s="8">
        <f t="shared" si="2"/>
        <v>0</v>
      </c>
      <c r="F9" s="8">
        <f t="shared" si="2"/>
        <v>0</v>
      </c>
      <c r="G9" s="8">
        <f t="shared" si="2"/>
        <v>0</v>
      </c>
      <c r="H9" s="8">
        <f t="shared" si="2"/>
        <v>0</v>
      </c>
      <c r="I9" s="8">
        <f t="shared" si="2"/>
        <v>0</v>
      </c>
      <c r="J9" s="8">
        <f t="shared" si="2"/>
        <v>0</v>
      </c>
      <c r="K9" s="8">
        <f t="shared" si="2"/>
        <v>0</v>
      </c>
      <c r="L9" s="8">
        <f t="shared" si="2"/>
        <v>0</v>
      </c>
      <c r="M9" s="8">
        <f t="shared" si="2"/>
        <v>0</v>
      </c>
      <c r="N9" s="8">
        <f t="shared" si="2"/>
        <v>0</v>
      </c>
      <c r="O9" s="8">
        <f t="shared" si="2"/>
        <v>0</v>
      </c>
    </row>
    <row r="10" spans="1:15" hidden="1" outlineLevel="1">
      <c r="A10" s="13" t="s">
        <v>16</v>
      </c>
      <c r="B10" s="1" t="s">
        <v>45</v>
      </c>
      <c r="C10" s="3">
        <v>0.12</v>
      </c>
      <c r="D10" s="32"/>
      <c r="E10" s="8">
        <f t="shared" si="2"/>
        <v>0</v>
      </c>
      <c r="F10" s="8">
        <f t="shared" si="2"/>
        <v>0</v>
      </c>
      <c r="G10" s="8">
        <f t="shared" si="2"/>
        <v>0</v>
      </c>
      <c r="H10" s="8">
        <f t="shared" si="2"/>
        <v>0</v>
      </c>
      <c r="I10" s="8">
        <f t="shared" si="2"/>
        <v>0</v>
      </c>
      <c r="J10" s="8">
        <f t="shared" si="2"/>
        <v>0</v>
      </c>
      <c r="K10" s="8">
        <f t="shared" si="2"/>
        <v>0</v>
      </c>
      <c r="L10" s="8">
        <f t="shared" si="2"/>
        <v>0</v>
      </c>
      <c r="M10" s="8">
        <f t="shared" si="2"/>
        <v>0</v>
      </c>
      <c r="N10" s="8">
        <f t="shared" si="2"/>
        <v>0</v>
      </c>
      <c r="O10" s="8">
        <f t="shared" si="2"/>
        <v>0</v>
      </c>
    </row>
    <row r="11" spans="1:15" hidden="1" outlineLevel="1">
      <c r="A11" s="13" t="s">
        <v>19</v>
      </c>
      <c r="B11" s="1" t="s">
        <v>6</v>
      </c>
      <c r="C11" s="3">
        <v>0.05</v>
      </c>
      <c r="D11" s="32"/>
      <c r="E11" s="8">
        <f t="shared" si="2"/>
        <v>0</v>
      </c>
      <c r="F11" s="8">
        <f t="shared" si="2"/>
        <v>0</v>
      </c>
      <c r="G11" s="8">
        <f t="shared" si="2"/>
        <v>0</v>
      </c>
      <c r="H11" s="8">
        <f t="shared" si="2"/>
        <v>0</v>
      </c>
      <c r="I11" s="8">
        <f t="shared" si="2"/>
        <v>0</v>
      </c>
      <c r="J11" s="8">
        <f t="shared" si="2"/>
        <v>0</v>
      </c>
      <c r="K11" s="8">
        <f t="shared" si="2"/>
        <v>0</v>
      </c>
      <c r="L11" s="8">
        <f t="shared" si="2"/>
        <v>0</v>
      </c>
      <c r="M11" s="8">
        <f t="shared" si="2"/>
        <v>0</v>
      </c>
      <c r="N11" s="8">
        <f t="shared" si="2"/>
        <v>0</v>
      </c>
      <c r="O11" s="8">
        <f t="shared" si="2"/>
        <v>0</v>
      </c>
    </row>
    <row r="12" spans="1:15" hidden="1" outlineLevel="1">
      <c r="A12" s="13" t="s">
        <v>17</v>
      </c>
      <c r="B12" s="1" t="s">
        <v>7</v>
      </c>
      <c r="C12" s="3">
        <v>0.04</v>
      </c>
      <c r="D12" s="32"/>
      <c r="E12" s="8">
        <f>D12*(1-$C12)</f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</row>
    <row r="13" spans="1:15" collapsed="1">
      <c r="A13" s="13" t="s">
        <v>18</v>
      </c>
      <c r="B13" s="1" t="s">
        <v>8</v>
      </c>
      <c r="C13" s="3">
        <v>0.02</v>
      </c>
      <c r="D13" s="32">
        <v>3000</v>
      </c>
      <c r="E13" s="8">
        <f>D13*(1-$C13)</f>
        <v>2940</v>
      </c>
      <c r="F13" s="8">
        <f t="shared" si="2"/>
        <v>2881.2</v>
      </c>
      <c r="G13" s="8">
        <f t="shared" si="2"/>
        <v>2823.5759999999996</v>
      </c>
      <c r="H13" s="8">
        <f t="shared" si="2"/>
        <v>2767.1044799999995</v>
      </c>
      <c r="I13" s="8">
        <f t="shared" si="2"/>
        <v>2711.7623903999993</v>
      </c>
      <c r="J13" s="8">
        <f t="shared" si="2"/>
        <v>2657.5271425919991</v>
      </c>
      <c r="K13" s="8">
        <f t="shared" si="2"/>
        <v>2604.3765997401592</v>
      </c>
      <c r="L13" s="8">
        <f t="shared" si="2"/>
        <v>2552.2890677453561</v>
      </c>
      <c r="M13" s="8">
        <f t="shared" si="2"/>
        <v>2501.2432863904487</v>
      </c>
      <c r="N13" s="8">
        <f t="shared" si="2"/>
        <v>2451.2184206626398</v>
      </c>
      <c r="O13" s="8">
        <f t="shared" si="2"/>
        <v>2402.1940522493869</v>
      </c>
    </row>
    <row r="14" spans="1:15">
      <c r="A14" s="18"/>
      <c r="B14" s="19" t="s">
        <v>10</v>
      </c>
      <c r="C14" s="20">
        <v>0</v>
      </c>
      <c r="D14" s="33">
        <v>3500</v>
      </c>
      <c r="E14" s="21">
        <f t="shared" si="2"/>
        <v>3500</v>
      </c>
      <c r="F14" s="21">
        <f t="shared" si="2"/>
        <v>3500</v>
      </c>
      <c r="G14" s="21">
        <f t="shared" si="2"/>
        <v>3500</v>
      </c>
      <c r="H14" s="21">
        <f t="shared" si="2"/>
        <v>3500</v>
      </c>
      <c r="I14" s="21">
        <f t="shared" si="2"/>
        <v>3500</v>
      </c>
      <c r="J14" s="21">
        <f t="shared" si="2"/>
        <v>3500</v>
      </c>
      <c r="K14" s="21">
        <f t="shared" si="2"/>
        <v>3500</v>
      </c>
      <c r="L14" s="21">
        <f t="shared" si="2"/>
        <v>3500</v>
      </c>
      <c r="M14" s="21">
        <f t="shared" si="2"/>
        <v>3500</v>
      </c>
      <c r="N14" s="21">
        <f t="shared" si="2"/>
        <v>3500</v>
      </c>
      <c r="O14" s="21">
        <f t="shared" si="2"/>
        <v>3500</v>
      </c>
    </row>
    <row r="15" spans="1:15" ht="15.75" outlineLevel="1" thickBot="1">
      <c r="A15" s="22"/>
      <c r="B15" s="23" t="s">
        <v>23</v>
      </c>
      <c r="C15" s="24"/>
      <c r="D15" s="34">
        <f>SUM(D4:D14)</f>
        <v>12500</v>
      </c>
      <c r="E15" s="25">
        <f t="shared" ref="E15" si="3">SUM(E4:E14)</f>
        <v>9590</v>
      </c>
      <c r="F15" s="25">
        <f t="shared" ref="F15:O15" si="4">SUM(F4:F14)</f>
        <v>8866.2000000000007</v>
      </c>
      <c r="G15" s="25">
        <f t="shared" si="4"/>
        <v>8287.0759999999991</v>
      </c>
      <c r="H15" s="25">
        <f t="shared" si="4"/>
        <v>7820.7544799999996</v>
      </c>
      <c r="I15" s="25">
        <f t="shared" si="4"/>
        <v>7442.6773904000001</v>
      </c>
      <c r="J15" s="25">
        <f t="shared" si="4"/>
        <v>7133.8556425919996</v>
      </c>
      <c r="K15" s="25">
        <f t="shared" si="4"/>
        <v>6879.5569497401593</v>
      </c>
      <c r="L15" s="25">
        <f t="shared" si="4"/>
        <v>6668.3156327453562</v>
      </c>
      <c r="M15" s="25">
        <f t="shared" si="4"/>
        <v>6491.1821378904488</v>
      </c>
      <c r="N15" s="25">
        <f t="shared" si="4"/>
        <v>6341.1518215126398</v>
      </c>
      <c r="O15" s="25">
        <f t="shared" si="4"/>
        <v>6212.728396684387</v>
      </c>
    </row>
    <row r="16" spans="1:15" ht="15.75" outlineLevel="1" thickTop="1">
      <c r="B16" s="1"/>
      <c r="D16" s="3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6">
      <c r="B17" s="1"/>
      <c r="E17" s="40" t="s">
        <v>22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>
      <c r="E18" s="40" t="s">
        <v>20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6">
      <c r="A19" s="18" t="s">
        <v>0</v>
      </c>
      <c r="B19" s="15" t="s">
        <v>46</v>
      </c>
      <c r="C19" s="15" t="s">
        <v>2</v>
      </c>
      <c r="D19" s="31" t="s">
        <v>44</v>
      </c>
      <c r="E19" s="17">
        <f>E3</f>
        <v>2010</v>
      </c>
      <c r="F19" s="17">
        <f>E19+1</f>
        <v>2011</v>
      </c>
      <c r="G19" s="17">
        <f t="shared" ref="G19:O19" si="5">F19+1</f>
        <v>2012</v>
      </c>
      <c r="H19" s="17">
        <f t="shared" si="5"/>
        <v>2013</v>
      </c>
      <c r="I19" s="17">
        <f t="shared" si="5"/>
        <v>2014</v>
      </c>
      <c r="J19" s="17">
        <f t="shared" si="5"/>
        <v>2015</v>
      </c>
      <c r="K19" s="17">
        <f t="shared" si="5"/>
        <v>2016</v>
      </c>
      <c r="L19" s="17">
        <f t="shared" si="5"/>
        <v>2017</v>
      </c>
      <c r="M19" s="17">
        <f t="shared" si="5"/>
        <v>2018</v>
      </c>
      <c r="N19" s="17">
        <f t="shared" si="5"/>
        <v>2019</v>
      </c>
      <c r="O19" s="17">
        <f t="shared" si="5"/>
        <v>2020</v>
      </c>
    </row>
    <row r="20" spans="1:16">
      <c r="B20" t="str">
        <f>B4</f>
        <v>Direkte kostnadsførte investeringer</v>
      </c>
      <c r="C20" s="9">
        <f>C4</f>
        <v>1</v>
      </c>
      <c r="D20" s="36">
        <f>D4</f>
        <v>2000</v>
      </c>
      <c r="E20" s="4">
        <f>D4-E4</f>
        <v>2000</v>
      </c>
      <c r="F20" s="4">
        <f t="shared" ref="F20:O20" si="6">E4-F4</f>
        <v>0</v>
      </c>
      <c r="G20" s="4">
        <f t="shared" si="6"/>
        <v>0</v>
      </c>
      <c r="H20" s="4">
        <f t="shared" si="6"/>
        <v>0</v>
      </c>
      <c r="I20" s="4">
        <f t="shared" si="6"/>
        <v>0</v>
      </c>
      <c r="J20" s="4">
        <f t="shared" si="6"/>
        <v>0</v>
      </c>
      <c r="K20" s="4">
        <f t="shared" si="6"/>
        <v>0</v>
      </c>
      <c r="L20" s="4">
        <f t="shared" si="6"/>
        <v>0</v>
      </c>
      <c r="M20" s="4">
        <f t="shared" si="6"/>
        <v>0</v>
      </c>
      <c r="N20" s="4">
        <f t="shared" si="6"/>
        <v>0</v>
      </c>
      <c r="O20" s="4">
        <f t="shared" si="6"/>
        <v>0</v>
      </c>
    </row>
    <row r="21" spans="1:16">
      <c r="A21" s="13" t="str">
        <f>A5</f>
        <v>a</v>
      </c>
      <c r="B21" t="str">
        <f t="shared" ref="B21:B30" si="7">B5</f>
        <v>Kontormaskiner o.l</v>
      </c>
      <c r="C21" s="9">
        <f t="shared" ref="C21:D30" si="8">C5</f>
        <v>0.3</v>
      </c>
      <c r="D21" s="36">
        <f t="shared" si="8"/>
        <v>500</v>
      </c>
      <c r="E21" s="4">
        <f t="shared" ref="E21:O29" si="9">D5-E5</f>
        <v>150</v>
      </c>
      <c r="F21" s="4">
        <f t="shared" si="9"/>
        <v>105.00000000000003</v>
      </c>
      <c r="G21" s="4">
        <f t="shared" si="9"/>
        <v>73.5</v>
      </c>
      <c r="H21" s="4">
        <f t="shared" si="9"/>
        <v>51.45</v>
      </c>
      <c r="I21" s="4">
        <f t="shared" si="9"/>
        <v>36.015000000000001</v>
      </c>
      <c r="J21" s="4">
        <f t="shared" si="9"/>
        <v>25.210499999999996</v>
      </c>
      <c r="K21" s="4">
        <f t="shared" si="9"/>
        <v>17.647349999999996</v>
      </c>
      <c r="L21" s="4">
        <f t="shared" si="9"/>
        <v>12.353144999999994</v>
      </c>
      <c r="M21" s="4">
        <f t="shared" si="9"/>
        <v>8.6472014999999942</v>
      </c>
      <c r="N21" s="4">
        <f t="shared" si="9"/>
        <v>6.0530410499999974</v>
      </c>
      <c r="O21" s="4">
        <f t="shared" si="9"/>
        <v>4.2371287349999971</v>
      </c>
    </row>
    <row r="22" spans="1:16">
      <c r="A22" s="13" t="str">
        <f t="shared" ref="A22:A29" si="10">A6</f>
        <v>b</v>
      </c>
      <c r="B22" t="str">
        <f t="shared" si="7"/>
        <v xml:space="preserve">Ervervet forretningsverdi (goodwil) </v>
      </c>
      <c r="C22" s="9">
        <f t="shared" si="8"/>
        <v>0.2</v>
      </c>
      <c r="D22" s="36">
        <f t="shared" si="8"/>
        <v>1000</v>
      </c>
      <c r="E22" s="4">
        <f t="shared" si="9"/>
        <v>200</v>
      </c>
      <c r="F22" s="4">
        <f t="shared" si="9"/>
        <v>160</v>
      </c>
      <c r="G22" s="4">
        <f t="shared" si="9"/>
        <v>128</v>
      </c>
      <c r="H22" s="4">
        <f t="shared" si="9"/>
        <v>102.39999999999998</v>
      </c>
      <c r="I22" s="4">
        <f t="shared" si="9"/>
        <v>81.919999999999959</v>
      </c>
      <c r="J22" s="4">
        <f t="shared" si="9"/>
        <v>65.536000000000001</v>
      </c>
      <c r="K22" s="4">
        <f t="shared" si="9"/>
        <v>52.428799999999995</v>
      </c>
      <c r="L22" s="4">
        <f t="shared" si="9"/>
        <v>41.943039999999996</v>
      </c>
      <c r="M22" s="4">
        <f t="shared" si="9"/>
        <v>33.55443200000002</v>
      </c>
      <c r="N22" s="4">
        <f t="shared" si="9"/>
        <v>26.843545599999999</v>
      </c>
      <c r="O22" s="4">
        <f t="shared" si="9"/>
        <v>21.474836480000008</v>
      </c>
    </row>
    <row r="23" spans="1:16">
      <c r="A23" s="13" t="str">
        <f t="shared" si="10"/>
        <v>c</v>
      </c>
      <c r="B23" t="str">
        <f t="shared" si="7"/>
        <v>Vogntog,lastebiler,varebiler osv.</v>
      </c>
      <c r="C23" s="9">
        <f t="shared" si="8"/>
        <v>0.2</v>
      </c>
      <c r="D23" s="36">
        <f t="shared" si="8"/>
        <v>2000</v>
      </c>
      <c r="E23" s="4">
        <f t="shared" si="9"/>
        <v>400</v>
      </c>
      <c r="F23" s="4">
        <f t="shared" si="9"/>
        <v>320</v>
      </c>
      <c r="G23" s="4">
        <f t="shared" si="9"/>
        <v>256</v>
      </c>
      <c r="H23" s="4">
        <f t="shared" si="9"/>
        <v>204.79999999999995</v>
      </c>
      <c r="I23" s="4">
        <f t="shared" si="9"/>
        <v>163.83999999999992</v>
      </c>
      <c r="J23" s="4">
        <f t="shared" si="9"/>
        <v>131.072</v>
      </c>
      <c r="K23" s="4">
        <f t="shared" si="9"/>
        <v>104.85759999999999</v>
      </c>
      <c r="L23" s="4">
        <f t="shared" si="9"/>
        <v>83.886079999999993</v>
      </c>
      <c r="M23" s="4">
        <f t="shared" si="9"/>
        <v>67.10886400000004</v>
      </c>
      <c r="N23" s="4">
        <f t="shared" si="9"/>
        <v>53.687091199999998</v>
      </c>
      <c r="O23" s="4">
        <f t="shared" si="9"/>
        <v>42.949672960000015</v>
      </c>
    </row>
    <row r="24" spans="1:16">
      <c r="A24" s="39" t="str">
        <f t="shared" si="10"/>
        <v>d</v>
      </c>
      <c r="B24" t="str">
        <f t="shared" si="7"/>
        <v>Personbiler,traktorer,andre rullende maskiner</v>
      </c>
      <c r="C24" s="9">
        <f t="shared" si="8"/>
        <v>0.2</v>
      </c>
      <c r="D24" s="36">
        <f t="shared" si="8"/>
        <v>500</v>
      </c>
      <c r="E24" s="4">
        <f t="shared" si="9"/>
        <v>100</v>
      </c>
      <c r="F24" s="4">
        <f t="shared" si="9"/>
        <v>80</v>
      </c>
      <c r="G24" s="4">
        <f t="shared" si="9"/>
        <v>64</v>
      </c>
      <c r="H24" s="4">
        <f t="shared" si="9"/>
        <v>51.199999999999989</v>
      </c>
      <c r="I24" s="4">
        <f t="shared" si="9"/>
        <v>40.95999999999998</v>
      </c>
      <c r="J24" s="4">
        <f t="shared" si="9"/>
        <v>32.768000000000001</v>
      </c>
      <c r="K24" s="4">
        <f t="shared" si="9"/>
        <v>26.214399999999998</v>
      </c>
      <c r="L24" s="4">
        <f t="shared" si="9"/>
        <v>20.971519999999998</v>
      </c>
      <c r="M24" s="4">
        <f t="shared" si="9"/>
        <v>16.77721600000001</v>
      </c>
      <c r="N24" s="4">
        <f t="shared" si="9"/>
        <v>13.421772799999999</v>
      </c>
      <c r="O24" s="4">
        <f t="shared" si="9"/>
        <v>10.737418240000004</v>
      </c>
    </row>
    <row r="25" spans="1:16" hidden="1" outlineLevel="1">
      <c r="A25" s="13" t="str">
        <f t="shared" si="10"/>
        <v>e</v>
      </c>
      <c r="B25" t="str">
        <f t="shared" si="7"/>
        <v>Skip,fartøyer,rigger m.v.</v>
      </c>
      <c r="C25" s="9">
        <f t="shared" si="8"/>
        <v>0.14000000000000001</v>
      </c>
      <c r="D25" s="36">
        <f t="shared" si="8"/>
        <v>0</v>
      </c>
      <c r="E25" s="4">
        <f t="shared" si="9"/>
        <v>0</v>
      </c>
      <c r="F25" s="4">
        <f t="shared" si="9"/>
        <v>0</v>
      </c>
      <c r="G25" s="4">
        <f t="shared" si="9"/>
        <v>0</v>
      </c>
      <c r="H25" s="4">
        <f t="shared" si="9"/>
        <v>0</v>
      </c>
      <c r="I25" s="4">
        <f t="shared" si="9"/>
        <v>0</v>
      </c>
      <c r="J25" s="4">
        <f t="shared" si="9"/>
        <v>0</v>
      </c>
      <c r="K25" s="4">
        <f t="shared" si="9"/>
        <v>0</v>
      </c>
      <c r="L25" s="4">
        <f t="shared" si="9"/>
        <v>0</v>
      </c>
      <c r="M25" s="4">
        <f t="shared" si="9"/>
        <v>0</v>
      </c>
      <c r="N25" s="4">
        <f t="shared" si="9"/>
        <v>0</v>
      </c>
      <c r="O25" s="4">
        <f t="shared" si="9"/>
        <v>0</v>
      </c>
    </row>
    <row r="26" spans="1:16" hidden="1" outlineLevel="1">
      <c r="A26" s="13" t="str">
        <f t="shared" si="10"/>
        <v>f</v>
      </c>
      <c r="B26" t="str">
        <f t="shared" si="7"/>
        <v>Fly,helikoptre</v>
      </c>
      <c r="C26" s="9">
        <f t="shared" si="8"/>
        <v>0.12</v>
      </c>
      <c r="D26" s="36">
        <f t="shared" si="8"/>
        <v>0</v>
      </c>
      <c r="E26" s="4">
        <f t="shared" si="9"/>
        <v>0</v>
      </c>
      <c r="F26" s="4">
        <f t="shared" si="9"/>
        <v>0</v>
      </c>
      <c r="G26" s="4">
        <f t="shared" si="9"/>
        <v>0</v>
      </c>
      <c r="H26" s="4">
        <f t="shared" si="9"/>
        <v>0</v>
      </c>
      <c r="I26" s="4">
        <f t="shared" si="9"/>
        <v>0</v>
      </c>
      <c r="J26" s="4">
        <f t="shared" si="9"/>
        <v>0</v>
      </c>
      <c r="K26" s="4">
        <f t="shared" si="9"/>
        <v>0</v>
      </c>
      <c r="L26" s="4">
        <f t="shared" si="9"/>
        <v>0</v>
      </c>
      <c r="M26" s="4">
        <f t="shared" si="9"/>
        <v>0</v>
      </c>
      <c r="N26" s="4">
        <f t="shared" si="9"/>
        <v>0</v>
      </c>
      <c r="O26" s="4">
        <f t="shared" si="9"/>
        <v>0</v>
      </c>
    </row>
    <row r="27" spans="1:16" hidden="1" outlineLevel="1">
      <c r="A27" s="13" t="str">
        <f t="shared" si="10"/>
        <v>g</v>
      </c>
      <c r="B27" t="str">
        <f t="shared" si="7"/>
        <v>Anlegg for overføring og distribusjon av elektrisk kraft m.v.</v>
      </c>
      <c r="C27" s="9">
        <f t="shared" si="8"/>
        <v>0.05</v>
      </c>
      <c r="D27" s="36">
        <f t="shared" si="8"/>
        <v>0</v>
      </c>
      <c r="E27" s="4">
        <f t="shared" si="9"/>
        <v>0</v>
      </c>
      <c r="F27" s="4">
        <f t="shared" si="9"/>
        <v>0</v>
      </c>
      <c r="G27" s="4">
        <f t="shared" si="9"/>
        <v>0</v>
      </c>
      <c r="H27" s="4">
        <f t="shared" si="9"/>
        <v>0</v>
      </c>
      <c r="I27" s="4">
        <f t="shared" si="9"/>
        <v>0</v>
      </c>
      <c r="J27" s="4">
        <f t="shared" si="9"/>
        <v>0</v>
      </c>
      <c r="K27" s="4">
        <f t="shared" si="9"/>
        <v>0</v>
      </c>
      <c r="L27" s="4">
        <f t="shared" si="9"/>
        <v>0</v>
      </c>
      <c r="M27" s="4">
        <f t="shared" si="9"/>
        <v>0</v>
      </c>
      <c r="N27" s="4">
        <f t="shared" si="9"/>
        <v>0</v>
      </c>
      <c r="O27" s="4">
        <f t="shared" si="9"/>
        <v>0</v>
      </c>
    </row>
    <row r="28" spans="1:16" hidden="1" outlineLevel="1">
      <c r="A28" s="13" t="str">
        <f t="shared" si="10"/>
        <v>h</v>
      </c>
      <c r="B28" t="str">
        <f t="shared" si="7"/>
        <v>Bygg og anlegg, hoteller</v>
      </c>
      <c r="C28" s="9">
        <f t="shared" si="8"/>
        <v>0.04</v>
      </c>
      <c r="D28" s="36">
        <f>D12</f>
        <v>0</v>
      </c>
      <c r="E28" s="4">
        <f>D12-E12</f>
        <v>0</v>
      </c>
      <c r="F28" s="4">
        <f t="shared" si="9"/>
        <v>0</v>
      </c>
      <c r="G28" s="4">
        <f t="shared" si="9"/>
        <v>0</v>
      </c>
      <c r="H28" s="4">
        <f t="shared" si="9"/>
        <v>0</v>
      </c>
      <c r="I28" s="4">
        <f t="shared" si="9"/>
        <v>0</v>
      </c>
      <c r="J28" s="4">
        <f t="shared" si="9"/>
        <v>0</v>
      </c>
      <c r="K28" s="4">
        <f t="shared" si="9"/>
        <v>0</v>
      </c>
      <c r="L28" s="4">
        <f t="shared" si="9"/>
        <v>0</v>
      </c>
      <c r="M28" s="4">
        <f t="shared" si="9"/>
        <v>0</v>
      </c>
      <c r="N28" s="4">
        <f t="shared" si="9"/>
        <v>0</v>
      </c>
      <c r="O28" s="4">
        <f t="shared" si="9"/>
        <v>0</v>
      </c>
    </row>
    <row r="29" spans="1:16" collapsed="1">
      <c r="A29" s="13" t="str">
        <f t="shared" si="10"/>
        <v>i</v>
      </c>
      <c r="B29" t="str">
        <f t="shared" si="7"/>
        <v>Forretningsbygg</v>
      </c>
      <c r="C29" s="9">
        <f t="shared" si="8"/>
        <v>0.02</v>
      </c>
      <c r="D29" s="36">
        <f>D13</f>
        <v>3000</v>
      </c>
      <c r="E29" s="4">
        <f>D13-E13</f>
        <v>60</v>
      </c>
      <c r="F29" s="4">
        <f t="shared" si="9"/>
        <v>58.800000000000182</v>
      </c>
      <c r="G29" s="4">
        <f t="shared" si="9"/>
        <v>57.624000000000251</v>
      </c>
      <c r="H29" s="4">
        <f t="shared" si="9"/>
        <v>56.471520000000055</v>
      </c>
      <c r="I29" s="4">
        <f t="shared" si="9"/>
        <v>55.342089600000236</v>
      </c>
      <c r="J29" s="4">
        <f t="shared" si="9"/>
        <v>54.235247808000167</v>
      </c>
      <c r="K29" s="4">
        <f t="shared" si="9"/>
        <v>53.150542851839873</v>
      </c>
      <c r="L29" s="4">
        <f t="shared" si="9"/>
        <v>52.087531994803157</v>
      </c>
      <c r="M29" s="4">
        <f t="shared" si="9"/>
        <v>51.045781354907376</v>
      </c>
      <c r="N29" s="4">
        <f t="shared" si="9"/>
        <v>50.024865727808901</v>
      </c>
      <c r="O29" s="4">
        <f t="shared" si="9"/>
        <v>49.024368413252887</v>
      </c>
    </row>
    <row r="30" spans="1:16">
      <c r="A30" s="18"/>
      <c r="B30" s="15" t="str">
        <f t="shared" si="7"/>
        <v>Tomter</v>
      </c>
      <c r="C30" s="29">
        <f t="shared" si="8"/>
        <v>0</v>
      </c>
      <c r="D30" s="37">
        <f>D14</f>
        <v>3500</v>
      </c>
      <c r="E30" s="15">
        <v>0</v>
      </c>
      <c r="F30" s="30">
        <f t="shared" ref="F30:O30" si="11">D14-E14</f>
        <v>0</v>
      </c>
      <c r="G30" s="30">
        <f t="shared" si="11"/>
        <v>0</v>
      </c>
      <c r="H30" s="30">
        <f t="shared" si="11"/>
        <v>0</v>
      </c>
      <c r="I30" s="30">
        <f t="shared" si="11"/>
        <v>0</v>
      </c>
      <c r="J30" s="30">
        <f t="shared" si="11"/>
        <v>0</v>
      </c>
      <c r="K30" s="30">
        <f t="shared" si="11"/>
        <v>0</v>
      </c>
      <c r="L30" s="30">
        <f t="shared" si="11"/>
        <v>0</v>
      </c>
      <c r="M30" s="30">
        <f t="shared" si="11"/>
        <v>0</v>
      </c>
      <c r="N30" s="30">
        <f t="shared" si="11"/>
        <v>0</v>
      </c>
      <c r="O30" s="30">
        <f t="shared" si="11"/>
        <v>0</v>
      </c>
      <c r="P30" s="4"/>
    </row>
    <row r="31" spans="1:16" ht="15.75" outlineLevel="1" thickBot="1">
      <c r="A31" s="26"/>
      <c r="B31" s="27" t="s">
        <v>23</v>
      </c>
      <c r="C31" s="27"/>
      <c r="D31" s="38"/>
      <c r="E31" s="28">
        <f>SUM(E21:E30)</f>
        <v>910</v>
      </c>
      <c r="F31" s="28">
        <f t="shared" ref="F31:O31" si="12">SUM(F21:F30)</f>
        <v>723.80000000000018</v>
      </c>
      <c r="G31" s="28">
        <f t="shared" si="12"/>
        <v>579.12400000000025</v>
      </c>
      <c r="H31" s="28">
        <f t="shared" si="12"/>
        <v>466.32151999999996</v>
      </c>
      <c r="I31" s="28">
        <f t="shared" si="12"/>
        <v>378.07708960000008</v>
      </c>
      <c r="J31" s="28">
        <f t="shared" si="12"/>
        <v>308.82174780800017</v>
      </c>
      <c r="K31" s="28">
        <f t="shared" si="12"/>
        <v>254.29869285183986</v>
      </c>
      <c r="L31" s="28">
        <f t="shared" si="12"/>
        <v>211.24131699480313</v>
      </c>
      <c r="M31" s="28">
        <f t="shared" si="12"/>
        <v>177.13349485490744</v>
      </c>
      <c r="N31" s="28">
        <f t="shared" si="12"/>
        <v>150.0303163778089</v>
      </c>
      <c r="O31" s="28">
        <f t="shared" si="12"/>
        <v>128.42342482825291</v>
      </c>
      <c r="P31" s="4"/>
    </row>
    <row r="32" spans="1:16" ht="15.75" thickTop="1"/>
    <row r="33" spans="4:16">
      <c r="J33" s="7"/>
      <c r="O33" t="s">
        <v>43</v>
      </c>
    </row>
    <row r="34" spans="4:16">
      <c r="D34" s="2" t="s">
        <v>43</v>
      </c>
    </row>
    <row r="35" spans="4:16">
      <c r="P35" s="11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Lurium</vt:lpstr>
      <vt:lpstr>Generell modell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s1148</cp:lastModifiedBy>
  <dcterms:created xsi:type="dcterms:W3CDTF">2009-03-07T20:35:02Z</dcterms:created>
  <dcterms:modified xsi:type="dcterms:W3CDTF">2010-01-14T08:14:49Z</dcterms:modified>
</cp:coreProperties>
</file>